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10815" activeTab="0" tabRatio="600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<sst xmlns="http://schemas.openxmlformats.org/spreadsheetml/2006/main" count="646" uniqueCount="303">
  <si>
    <t>附件1</t>
  </si>
  <si>
    <t>吕梁市存量住宅用地项目清单</t>
  </si>
  <si>
    <t>单位：公顷</t>
  </si>
  <si>
    <t>序号</t>
  </si>
  <si>
    <t>项目名称</t>
  </si>
  <si>
    <t>开发企业</t>
  </si>
  <si>
    <t xml:space="preserve"> 所在区和街道
   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</si>
  <si>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</si>
  <si>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</si>
  <si>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</si>
  <si>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</si>
  <si>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</si>
  <si>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</si>
  <si>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</si>
  <si>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
土地面积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</si>
  <si>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</si>
  <si>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</si>
  <si>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</si>
  <si>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</si>
  <si>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</si>
  <si>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</si>
  <si>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</si>
  <si>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</si>
  <si>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</si>
  <si>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</si>
  <si>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</si>
  <si>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</si>
  <si>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1</t>
  </si>
  <si>
    <t>吕梁市本级</t>
  </si>
  <si>
    <t>吕梁泰鑫房地产开发有限公司</t>
  </si>
  <si>
    <t>新区火车站综合组团，吕梁大道东侧，纬三十三路南侧</t>
  </si>
  <si>
    <t xml:space="preserve">
普通商品房</t>
  </si>
  <si>
    <t>2021.1.15</t>
  </si>
  <si>
    <t>2021.12.9</t>
  </si>
  <si>
    <t>2024.12.9</t>
  </si>
  <si>
    <t>已动工未竣工</t>
  </si>
  <si>
    <t>2</t>
  </si>
  <si>
    <t>山西金伟祥房地产开发有限公司</t>
  </si>
  <si>
    <t>新区金融商业组团，规划纬二十四路北侧，规划新安大道东侧</t>
  </si>
  <si>
    <t>2021.11.6</t>
  </si>
  <si>
    <t>2024.11.6</t>
  </si>
  <si>
    <t>3</t>
  </si>
  <si>
    <t>山西呈瑞房地产开发有限公司</t>
  </si>
  <si>
    <t>市区龙山路南侧、原离石二运分公司</t>
  </si>
  <si>
    <t>2021.3.16</t>
  </si>
  <si>
    <t>2022.1.14</t>
  </si>
  <si>
    <t>2025.1.14</t>
  </si>
  <si>
    <t>4</t>
  </si>
  <si>
    <t>山西晋欣房地产开发有限公司</t>
  </si>
  <si>
    <t>市新区南部生活组团，东至规划绿地，南至规划绿地，西至规划新安大道，北至零售商业用地</t>
  </si>
  <si>
    <t>2021.4.6</t>
  </si>
  <si>
    <t>2022.3.9</t>
  </si>
  <si>
    <t>2025.3.9</t>
  </si>
  <si>
    <t>5</t>
  </si>
  <si>
    <t>山西万坤房地产开发有限公司</t>
  </si>
  <si>
    <t>市新区规划经四路东侧，茂塔沟南侧，吕梁大道西侧，规划纬二十二路北侧</t>
  </si>
  <si>
    <t>2021.6.3</t>
  </si>
  <si>
    <t>2022.5.10</t>
  </si>
  <si>
    <t>2025.5.10</t>
  </si>
  <si>
    <t>未开工</t>
  </si>
  <si>
    <t>6</t>
  </si>
  <si>
    <t>市新区金融商业组团，规划新安大道东侧，经四路西侧，纬二十二路北侧</t>
  </si>
  <si>
    <t>7</t>
  </si>
  <si>
    <t>市新区纬十九路以南，规划经四路以西，新安大道以东</t>
  </si>
  <si>
    <t>8</t>
  </si>
  <si>
    <t>市新区金融商业组团，规划纬二十六路北侧，规划新安大道东侧</t>
  </si>
  <si>
    <t>2021.6.23</t>
  </si>
  <si>
    <t>9</t>
  </si>
  <si>
    <t>山西东泰正阳房地产开发有限公司</t>
  </si>
  <si>
    <t>市区规划学院路西侧、纬三十三路南侧</t>
  </si>
  <si>
    <t>2021.10.20</t>
  </si>
  <si>
    <t>2022.9.18</t>
  </si>
  <si>
    <t>2025.9.17</t>
  </si>
  <si>
    <t>10</t>
  </si>
  <si>
    <t>主城区货源街南地块、东至保留地块用地边界、南至龙山路、西至保留地块用地边界、北至货源街</t>
  </si>
  <si>
    <t>2022.1.24</t>
  </si>
  <si>
    <t>2023.1.29</t>
  </si>
  <si>
    <t>2026.1.29</t>
  </si>
  <si>
    <t>11</t>
  </si>
  <si>
    <t>市新区规划经四路以西，新安大道以东</t>
  </si>
  <si>
    <t>2022.1.29</t>
  </si>
  <si>
    <t>2023.1.20</t>
  </si>
  <si>
    <t>2026.1.20</t>
  </si>
  <si>
    <t>12</t>
  </si>
  <si>
    <t>市新区便民服务组团，新安大道东侧，盛地沟南侧</t>
  </si>
  <si>
    <t>2022.5.21</t>
  </si>
  <si>
    <t>2023.4.28</t>
  </si>
  <si>
    <t>2026.4.28</t>
  </si>
  <si>
    <t>13</t>
  </si>
  <si>
    <t>主城区货源街北地块，东至博爱路，南至货源街，西至贺昌路，北至永宁中路</t>
  </si>
  <si>
    <t>2022.11.24</t>
  </si>
  <si>
    <t>2023.11.18</t>
  </si>
  <si>
    <t>2026.11.15</t>
  </si>
  <si>
    <t>14</t>
  </si>
  <si>
    <t>山西新佳荣房地产开发有限公司</t>
  </si>
  <si>
    <t>主城区东至规划路，南至用地边界，西至北川河东路，北至文丰路</t>
  </si>
  <si>
    <t>2022.11.25</t>
  </si>
  <si>
    <t>2023.11.20</t>
  </si>
  <si>
    <t>2026.11.18</t>
  </si>
  <si>
    <t>15</t>
  </si>
  <si>
    <t>吕梁市智慧万华企业管理有限公司</t>
  </si>
  <si>
    <t>市新区金融商业组团，东至规划吕梁大道，南至规划纬二十四路，西至规划经四路，北至规划纬二十二路</t>
  </si>
  <si>
    <t>2023.1.31</t>
  </si>
  <si>
    <t>2023.12.11</t>
  </si>
  <si>
    <t>2026.12.11</t>
  </si>
  <si>
    <t>16</t>
  </si>
  <si>
    <t>山西温泽房地产开发有限公司</t>
  </si>
  <si>
    <t>市新区便民服务组团，东至规划绿地，南至规划相邻地块，西至规划新安大道，北至规划相邻地块</t>
  </si>
  <si>
    <t>2023.9.22</t>
  </si>
  <si>
    <t>2024.9.14</t>
  </si>
  <si>
    <t>2027.9.14</t>
  </si>
  <si>
    <t>17</t>
  </si>
  <si>
    <t>吕梁建投科技发展有限公司</t>
  </si>
  <si>
    <t>市新区总部基地组团，东至规划新安大道，南至规划相邻地块，西至规划木楼北路，北至规划纬十二路</t>
  </si>
  <si>
    <t>2023.10.18</t>
  </si>
  <si>
    <t>2024.9.21</t>
  </si>
  <si>
    <t>2027.9.21</t>
  </si>
  <si>
    <t>市本级</t>
  </si>
  <si>
    <t>合计</t>
  </si>
  <si>
    <t>未动工</t>
  </si>
  <si>
    <t>中石嘉苑</t>
  </si>
  <si>
    <t>吕梁中石雕塑置业有限公司</t>
  </si>
  <si>
    <t>圪洞镇</t>
  </si>
  <si>
    <t>建军庄村</t>
  </si>
  <si>
    <t xml:space="preserve">
已动工未竣工
</t>
  </si>
  <si>
    <t>1.8</t>
  </si>
  <si>
    <t>世纪华苑</t>
  </si>
  <si>
    <t>山西义信房地产开发有限公司</t>
  </si>
  <si>
    <t>圪洞村、西山村</t>
  </si>
  <si>
    <t>民欣苑</t>
  </si>
  <si>
    <t>方山县房地产服务中心</t>
  </si>
  <si>
    <t>糜家塔村</t>
  </si>
  <si>
    <t>公租房</t>
  </si>
  <si>
    <t>丽水苑A区</t>
  </si>
  <si>
    <t>山西路桥房地产开发有限公司</t>
  </si>
  <si>
    <t>大武镇</t>
  </si>
  <si>
    <t>大武村</t>
  </si>
  <si>
    <t>普通商品房</t>
  </si>
  <si>
    <t>丽水苑B区</t>
  </si>
  <si>
    <t>丽水苑C区</t>
  </si>
  <si>
    <t>方山县</t>
  </si>
  <si>
    <t>东城壹號南苑房地产项目</t>
  </si>
  <si>
    <t>山西玉竹源房地产开发有限公司</t>
  </si>
  <si>
    <t>离石区田家会街道办</t>
  </si>
  <si>
    <t>居然之家东侧</t>
  </si>
  <si>
    <t>己动工未竣工</t>
  </si>
  <si>
    <t>东城壹號北苑房地产项目</t>
  </si>
  <si>
    <t>吉家村</t>
  </si>
  <si>
    <t>梧桐名筑·静園（二期）</t>
  </si>
  <si>
    <t>吕梁中诚房地产开发有限公司</t>
  </si>
  <si>
    <t>梧桐名筑以东</t>
  </si>
  <si>
    <t>梧桐名筑·静園（一期）</t>
  </si>
  <si>
    <t>苏家村</t>
  </si>
  <si>
    <t>梧桐名筑·静園（三期）</t>
  </si>
  <si>
    <t>前马家村安置房项目</t>
  </si>
  <si>
    <t>吕梁经开置业有限公司</t>
  </si>
  <si>
    <t>前马家村</t>
  </si>
  <si>
    <t>棚户改造一期</t>
  </si>
  <si>
    <t>吕梁市离石区鼎晟建设管理有限公司</t>
  </si>
  <si>
    <t>前马家村、后马家村</t>
  </si>
  <si>
    <t>经开区</t>
  </si>
  <si>
    <t>幸福里上院</t>
  </si>
  <si>
    <t>山西高通房地产开发有限公司</t>
  </si>
  <si>
    <t>临县城内
凤翔路</t>
  </si>
  <si>
    <t>原新建街土产公司、日杂棉麻公司</t>
  </si>
  <si>
    <t>临县</t>
  </si>
  <si>
    <t>文水县瑞鑫苑工程</t>
  </si>
  <si>
    <t>吕梁佳渝房地产开发有限公司</t>
  </si>
  <si>
    <t>文水县凤城镇私评村</t>
  </si>
  <si>
    <t>梧桐路东</t>
  </si>
  <si>
    <t>凤城镇私评村</t>
  </si>
  <si>
    <t>廉租住房用地</t>
  </si>
  <si>
    <t>吕梁佳渝房地产开发有限公司
文水县瑞鑫苑工程项目</t>
  </si>
  <si>
    <t>中低价位、中小套型普通商品住房用地</t>
  </si>
  <si>
    <t>文水县新源房地产开发有限公司新源雅苑项目用地</t>
  </si>
  <si>
    <t>文水县新源房地产开发有限公司</t>
  </si>
  <si>
    <t>文水县凤城镇桑村</t>
  </si>
  <si>
    <t>北环路</t>
  </si>
  <si>
    <t>城镇住宅-普通商品住房用地</t>
  </si>
  <si>
    <t>已开工未竣工</t>
  </si>
  <si>
    <t>文水县汇锦房地产开发有限公司汇锦花园项目</t>
  </si>
  <si>
    <t>文水县汇锦房地产开发有限公司</t>
  </si>
  <si>
    <t>文水县凤城镇龙泉村</t>
  </si>
  <si>
    <t>龙泉村东</t>
  </si>
  <si>
    <t>文水县</t>
  </si>
  <si>
    <t>秀荣上府</t>
  </si>
  <si>
    <t>山西伟厦广业房地产开发集团有限公司</t>
  </si>
  <si>
    <t>岚县东村镇北村</t>
  </si>
  <si>
    <t>北村</t>
  </si>
  <si>
    <t>紫辰家园</t>
  </si>
  <si>
    <t>岚县鸿发房地产开发有限公司</t>
  </si>
  <si>
    <t>岚县东村镇东村</t>
  </si>
  <si>
    <t>东村</t>
  </si>
  <si>
    <t>北兴小区</t>
  </si>
  <si>
    <t>岚县鑫大洲房地产开发有限公司</t>
  </si>
  <si>
    <t>岚县</t>
  </si>
  <si>
    <t>住宅用地项目</t>
  </si>
  <si>
    <t>长治市圣安阁房地产开发有限公司</t>
  </si>
  <si>
    <t>中阳县宁乡镇</t>
  </si>
  <si>
    <t>城北居委</t>
  </si>
  <si>
    <t>其他普通商品住房用地</t>
  </si>
  <si>
    <t>山西鸿博房地产开发有限公司</t>
  </si>
  <si>
    <t>贺家岭</t>
  </si>
  <si>
    <t>山西腾飞石油钻具有限公司</t>
  </si>
  <si>
    <t>中阳县城南居委</t>
  </si>
  <si>
    <t>城南居委</t>
  </si>
  <si>
    <t>中阳县尚家峪公租房工程项目</t>
  </si>
  <si>
    <t>中阳县房地产服务中心</t>
  </si>
  <si>
    <t>尚家峪居委会</t>
  </si>
  <si>
    <t>城镇住宅-公共租赁住房用地</t>
  </si>
  <si>
    <t>中阳县</t>
  </si>
  <si>
    <t>新建孝义市留义村城中村改造项目</t>
  </si>
  <si>
    <t>孝义市宏泰地产开发有限公司</t>
  </si>
  <si>
    <t>孝义市崇文街道</t>
  </si>
  <si>
    <t>崇文街道办事处留义村</t>
  </si>
  <si>
    <t>已开工
未竣工</t>
  </si>
  <si>
    <t>新建孝义市城市棚户区改造三贤路片区（二期）异地安置项目</t>
  </si>
  <si>
    <t>孝义市天宇房地产开发有限公司</t>
  </si>
  <si>
    <t>崇文大街北侧、规划三贤路东侧</t>
  </si>
  <si>
    <t>绿城（孝义）城市广场住宅小区项目</t>
  </si>
  <si>
    <t>孝义市绿城置业有限公司</t>
  </si>
  <si>
    <t>孝义市中阳楼街道</t>
  </si>
  <si>
    <t>中阳楼街道办事处西关村</t>
  </si>
  <si>
    <r>
      <rPr>
        <sz val="10.0"/>
        <color rgb="FF000000"/>
        <rFont val="仿宋_GB2312"/>
        <family val="3"/>
        <charset val="134"/>
      </rPr>
      <t>孝义市城市棚户区改造居义村片区（二期）学府壹</t>
    </r>
    <r>
      <rPr>
        <sz val="10.0"/>
        <color rgb="FF000000"/>
        <rFont val="宋体"/>
        <charset val="134"/>
      </rPr>
      <t>號</t>
    </r>
    <r>
      <rPr>
        <sz val="10.0"/>
        <color rgb="FF000000"/>
        <rFont val="仿宋_GB2312"/>
        <family val="3"/>
        <charset val="134"/>
      </rPr>
      <t>建设项目</t>
    </r>
    <phoneticPr fontId="0" type="noConversion"/>
  </si>
  <si>
    <t>孝义市嘉合兴房地产有限公司</t>
  </si>
  <si>
    <t>崇文街道办事处居义村</t>
  </si>
  <si>
    <t>孝义市城市棚户区改造大虢城片区（城中村）改造项目</t>
  </si>
  <si>
    <t>山西郦宝原房地产开发有限公司</t>
  </si>
  <si>
    <t>崇文街道办事处大虢城村</t>
  </si>
  <si>
    <t>新建旺顺至尊府住宅小区建设项目</t>
  </si>
  <si>
    <t>孝义市旺顺房地产开发有限公司</t>
  </si>
  <si>
    <t>崇文街道办事处居义村、瑶圃村</t>
  </si>
  <si>
    <r>
      <rPr>
        <sz val="10.0"/>
        <color rgb="FF000000"/>
        <rFont val="仿宋_GB2312"/>
        <family val="3"/>
        <charset val="134"/>
      </rPr>
      <t>新建孝义市棚户区改造居义村片区（二期）学府壹</t>
    </r>
    <r>
      <rPr>
        <sz val="10.0"/>
        <color rgb="FF000000"/>
        <rFont val="宋体"/>
        <charset val="134"/>
      </rPr>
      <t>號</t>
    </r>
    <r>
      <rPr>
        <sz val="10.0"/>
        <color rgb="FF000000"/>
        <rFont val="仿宋_GB2312"/>
        <family val="3"/>
        <charset val="134"/>
      </rPr>
      <t>B区建设项目</t>
    </r>
    <phoneticPr fontId="0" type="noConversion"/>
  </si>
  <si>
    <t>孝义市城市棚户区改造地百纺片区项目</t>
  </si>
  <si>
    <t>山西金永大房地产开发有限公司</t>
  </si>
  <si>
    <t>孝义市新义街道</t>
  </si>
  <si>
    <t>新义街南侧、新安街北侧、大众路西侧</t>
  </si>
  <si>
    <t>新建孝义市中和书苑商住小区项目</t>
  </si>
  <si>
    <t>孝义市晋之孝贸易有限公司</t>
  </si>
  <si>
    <t>崇文街道办事处瑶圃村</t>
  </si>
  <si>
    <t>新建孝义市坤利学府项目</t>
  </si>
  <si>
    <t>山西瑞利达房地产开发有限公司</t>
  </si>
  <si>
    <t>中阳楼街道办事处新庄村、西关村</t>
  </si>
  <si>
    <t>新建杏林龙湖住宅小区项目</t>
  </si>
  <si>
    <t>孝义市锦龙房地产开发有限公司</t>
  </si>
  <si>
    <t>孝义市中阳楼街道、梧桐镇</t>
  </si>
  <si>
    <t>中阳楼街道办事处铁匠巷村、桥南村、梧桐镇曹村村</t>
  </si>
  <si>
    <t>孝义市</t>
  </si>
  <si>
    <t>无</t>
  </si>
  <si>
    <t>汾阳市聚宝置业有限公司</t>
  </si>
  <si>
    <t>汾阳市阳城镇田屯村</t>
  </si>
  <si>
    <t>普通商品住房</t>
  </si>
  <si>
    <t>汾孝学府苑</t>
  </si>
  <si>
    <t>汾阳市宏鼎房地产开发有限公司</t>
  </si>
  <si>
    <t>汾阳市汾孝大道西侧</t>
  </si>
  <si>
    <t>汾阳市汾孝大道东侧</t>
  </si>
  <si>
    <t>文昌府</t>
  </si>
  <si>
    <t>汾阳市泽中房地产开发有限公司</t>
  </si>
  <si>
    <t>汾阳文峰街道办事处东关社区</t>
  </si>
  <si>
    <t>上和苑</t>
  </si>
  <si>
    <t>万豪佳园</t>
  </si>
  <si>
    <t>山西甲城房地产开发有限公司</t>
  </si>
  <si>
    <t>汾阳市西河街道西门社区</t>
  </si>
  <si>
    <t>汾州大院</t>
  </si>
  <si>
    <t>山西容大房地产开发有限公司</t>
  </si>
  <si>
    <t>汾阳市文峰街道办事处洪南社社区</t>
  </si>
  <si>
    <t>禹门华府</t>
  </si>
  <si>
    <t>山西磊泷房地产开发有限公司</t>
  </si>
  <si>
    <t>汾阳市西河街道办事处冯家庄社区</t>
  </si>
  <si>
    <t>南薰紫苑</t>
  </si>
  <si>
    <t>汾阳市文丰置业有限公司</t>
  </si>
  <si>
    <t>汾阳市文峰街道办事处南关社区</t>
  </si>
  <si>
    <t>清熙香槟</t>
  </si>
  <si>
    <t>汾阳市嘉业房地产开发有限公司</t>
  </si>
  <si>
    <t>汾阳市西河街道办事处西门社区</t>
  </si>
  <si>
    <t>南薰蘭庭</t>
  </si>
  <si>
    <t>汾阳市文峰街道南关社区</t>
  </si>
  <si>
    <t>丰泰园悦府</t>
  </si>
  <si>
    <t>汾阳市丰泰苑房地产开发有限公司</t>
  </si>
  <si>
    <t>汾阳市西河街道北门社区地</t>
  </si>
  <si>
    <t>北冯新世纪家园</t>
  </si>
  <si>
    <t>汾阳市西河街道冯家庄社区</t>
  </si>
  <si>
    <t>锦绣澜庭</t>
  </si>
  <si>
    <t>山西兴阳房地产开发有限公司</t>
  </si>
  <si>
    <t>汾阳市文峰街道东关社区</t>
  </si>
  <si>
    <t>杏花澜庭</t>
  </si>
  <si>
    <t>山西磬石房地产开发有限公司</t>
  </si>
  <si>
    <t>汾阳市杏花村镇小相村城</t>
  </si>
  <si>
    <t>天行映和府</t>
  </si>
  <si>
    <t>山西天行健房地产开发有限公司</t>
  </si>
  <si>
    <t>汾阳市西河街道办事处西关社区</t>
  </si>
  <si>
    <t>清华芳洲</t>
  </si>
  <si>
    <t>吕梁市万达房地产开发有限公司</t>
  </si>
  <si>
    <t>汾阳市西河街道办事处北门社区</t>
  </si>
  <si>
    <t>百善家园</t>
  </si>
  <si>
    <t>汾阳市祥和房地产开发有限公司</t>
  </si>
  <si>
    <t>汾阳市西河街道办事处大向善社区</t>
  </si>
  <si>
    <t>汾阳市文峰街道办事处东关社区</t>
  </si>
  <si>
    <t>双语学府</t>
  </si>
  <si>
    <t>山西香江房地产开发有限公司</t>
  </si>
  <si>
    <t>山西乔祥置业有限公司</t>
  </si>
  <si>
    <t>汾阳杏花村经济技术开发区内小相村</t>
  </si>
  <si>
    <t>汾阳市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</si>
</sst>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@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0.00_ "/>
    <numFmt numFmtId="184" formatCode="0.0000_ "/>
    <numFmt numFmtId="185" formatCode="yyyy-mm-dd"/>
    <numFmt numFmtId="186" formatCode="[DBNum1][$-804]yyyy&quot;年&quot;m&quot;月&quot;d&quot;日&quot;;@"/>
    <numFmt numFmtId="187" formatCode="yyyy/mm/dd"/>
    <numFmt numFmtId="188" formatCode="_ &quot;¥&quot;* #,##0_ ;_ &quot;¥&quot;* \-#,##0_ ;_ &quot;¥&quot;* &quot;-&quot;_ ;_ @_ "/>
    <numFmt numFmtId="189" formatCode="_ * #,##0_ ;_ * -#,##0_ ;_ * &quot;-&quot;_ ;_ @_ "/>
  </numFmts>
  <fonts count="83" x14ac:knownFonts="83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4.0"/>
      <color rgb="FF000000"/>
      <name val="方正小标宋简体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9.0"/>
      <name val="宋体"/>
      <charset val="134"/>
    </font>
    <font>
      <sz val="9.0"/>
      <color rgb="FF000000"/>
      <name val="宋体"/>
      <charset val="134"/>
    </font>
    <font>
      <sz val="9.0"/>
      <color rgb="FFFF0000"/>
      <name val="宋体"/>
      <charset val="134"/>
    </font>
    <font>
      <sz val="11.0"/>
      <color rgb="FFFF0000"/>
      <name val="仿宋_GB2312"/>
      <family val="3"/>
      <charset val="134"/>
    </font>
    <font>
      <sz val="11.0"/>
      <color rgb="FF00B050"/>
      <name val="宋体"/>
      <charset val="134"/>
    </font>
    <font>
      <sz val="11.0"/>
      <name val="宋体"/>
      <charset val="134"/>
    </font>
    <font>
      <sz val="10.0"/>
      <color rgb="FF000000"/>
      <name val="仿宋_GB2312"/>
      <family val="3"/>
      <charset val="134"/>
    </font>
    <font>
      <sz val="11.0"/>
      <color rgb="FF000000"/>
      <name val="方正兰亭粗黑_GBK"/>
      <charset val="134"/>
    </font>
    <font>
      <sz val="11.0"/>
      <color rgb="FF000000"/>
      <name val="方正黑体_GBK"/>
      <charset val="134"/>
    </font>
    <font>
      <sz val="11.0"/>
      <color rgb="FF000000"/>
      <name val="方正仿宋_GBK"/>
      <charset val="134"/>
    </font>
    <font>
      <sz val="11.0"/>
      <color rgb="FF000000"/>
      <name val="方正超粗黑_GBK"/>
      <charset val="134"/>
    </font>
    <font>
      <sz val="11.0"/>
      <color rgb="FF000000"/>
      <name val="方正大标宋_GBK"/>
      <charset val="134"/>
    </font>
    <font>
      <sz val="12.0"/>
      <color rgb="FF000000"/>
      <name val="仿宋_GB2312"/>
      <family val="3"/>
      <charset val="134"/>
    </font>
    <font>
      <sz val="10.0"/>
      <name val="仿宋_GB2312"/>
      <family val="3"/>
      <charset val="134"/>
    </font>
    <font>
      <sz val="9.0"/>
      <name val="Dialog.plain"/>
      <family val="1"/>
    </font>
    <font>
      <sz val="9.0"/>
      <color rgb="FF000000"/>
      <name val="Dialog.plain"/>
      <family val="1"/>
    </font>
    <font>
      <sz val="10.0"/>
      <color rgb="FFFF0000"/>
      <name val="仿宋_GB2312"/>
      <family val="3"/>
      <charset val="134"/>
    </font>
    <font>
      <sz val="10.0"/>
      <color rgb="FF000000"/>
      <name val="Dialog.plain"/>
      <family val="1"/>
    </font>
    <font>
      <sz val="11.0"/>
      <color rgb="FF000000"/>
      <name val="Dialog.plain"/>
      <family val="1"/>
    </font>
    <font>
      <sz val="11.0"/>
      <color rgb="FFFF0000"/>
      <name val="仿宋_GB2312"/>
      <family val="3"/>
      <charset val="134"/>
      <b/>
    </font>
    <font>
      <sz val="11.0"/>
      <color rgb="FFFF0000"/>
      <name val="宋体"/>
      <charset val="134"/>
      <b/>
    </font>
    <font>
      <sz val="11.0"/>
      <name val="仿宋_GB2312"/>
      <family val="3"/>
      <charset val="134"/>
      <b/>
    </font>
    <font>
      <sz val="11.0"/>
      <name val="宋体"/>
      <charset val="134"/>
      <b/>
    </font>
    <font>
      <sz val="11.0"/>
      <color rgb="FF000000"/>
      <name val="仿宋_GB2312"/>
      <family val="3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51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/>
    </xf>
    <xf numFmtId="0" fontId="0" fillId="0" borderId="1" applyBorder="1" applyAlignment="1" xfId="0">
      <alignment horizontal="center" vertical="center"/>
    </xf>
    <xf numFmtId="0" fontId="0" fillId="0" borderId="2" applyBorder="1" applyAlignment="1" xfId="0">
      <alignment horizontal="left" vertical="center" wrapText="1"/>
    </xf>
    <xf numFmtId="176" applyNumberFormat="1" fontId="0" fillId="0" borderId="3" applyBorder="1" applyAlignment="1" xfId="0">
      <alignment horizontal="center" vertical="center"/>
    </xf>
    <xf numFmtId="176" applyNumberFormat="1" fontId="3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center" vertical="center"/>
    </xf>
    <xf numFmtId="0" fontId="4" applyFont="1" fillId="0" borderId="6" applyBorder="1" applyAlignment="1" xfId="0">
      <alignment horizontal="center" vertical="center" wrapText="1"/>
    </xf>
    <xf numFmtId="177" applyNumberFormat="1" fontId="3" applyFont="1" fillId="0" borderId="7" applyBorder="1" applyAlignment="1" xfId="0">
      <alignment horizontal="center" vertical="center"/>
    </xf>
    <xf numFmtId="0" fontId="5" applyFont="1" fillId="0" borderId="0" applyAlignment="1" xfId="0">
      <alignment horizontal="justify" vertical="center" wrapText="1"/>
    </xf>
    <xf numFmtId="0" fontId="5" applyFont="1" fillId="0" borderId="0" applyAlignment="1" xfId="0">
      <alignment horizontal="justify" vertical="center"/>
    </xf>
    <xf numFmtId="0" fontId="0" fillId="0" borderId="0" applyAlignment="1" xfId="0">
      <alignment horizontal="right" vertical="center"/>
    </xf>
    <xf numFmtId="0" fontId="0" fillId="0" borderId="8" applyBorder="1" applyAlignment="1" xfId="0">
      <alignment horizontal="justify" vertical="center" wrapText="1"/>
    </xf>
    <xf numFmtId="176" applyNumberFormat="1" fontId="4" applyFont="1" fillId="0" borderId="9" applyBorder="1" applyAlignment="1" xfId="0">
      <alignment horizontal="center" vertical="center" wrapText="1"/>
    </xf>
    <xf numFmtId="177" applyNumberFormat="1" fontId="3" applyFont="1" fillId="0" borderId="10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2" applyFill="1" borderId="11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12" applyBorder="1" applyAlignment="1" xfId="0">
      <alignment vertical="center"/>
    </xf>
    <xf numFmtId="0" fontId="12" applyFont="1" fillId="0" borderId="13" applyBorder="1" applyAlignment="1" xfId="0">
      <alignment vertical="center"/>
    </xf>
    <xf numFmtId="0" fontId="13" applyFont="1" fillId="0" borderId="14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3" applyFill="1" borderId="15" applyBorder="1" applyAlignment="1" xfId="0">
      <alignment vertical="center"/>
    </xf>
    <xf numFmtId="0" fontId="15" applyFont="1" fillId="4" applyFill="1" borderId="16" applyBorder="1" applyAlignment="1" xfId="0">
      <alignment vertical="center"/>
    </xf>
    <xf numFmtId="0" fontId="16" applyFont="1" fillId="4" applyFill="1" borderId="17" applyBorder="1" applyAlignment="1" xfId="0">
      <alignment vertical="center"/>
    </xf>
    <xf numFmtId="0" fontId="17" applyFont="1" fillId="5" applyFill="1" borderId="18" applyBorder="1" applyAlignment="1" xfId="0">
      <alignment vertical="center"/>
    </xf>
    <xf numFmtId="0" fontId="18" applyFont="1" fillId="0" borderId="19" applyBorder="1" applyAlignment="1" xfId="0">
      <alignment vertical="center"/>
    </xf>
    <xf numFmtId="0" fontId="19" applyFont="1" fillId="0" borderId="20" applyBorder="1" applyAlignment="1" xfId="0">
      <alignment vertical="center"/>
    </xf>
    <xf numFmtId="0" fontId="20" applyFont="1" fillId="6" applyFill="1" borderId="0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3" applyFont="1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3" applyFont="1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3" applyFont="1" fillId="32" applyFill="1" borderId="0" applyAlignment="1" xfId="0">
      <alignment vertical="center"/>
    </xf>
    <xf numFmtId="0" fontId="24" applyFont="1" fillId="7" applyFill="1" borderId="0" applyAlignment="1" xfId="0">
      <alignment vertical="center"/>
    </xf>
    <xf numFmtId="0" fontId="25" applyFont="1" fillId="6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4" applyFill="1" borderId="21" applyBorder="1" applyAlignment="1" xfId="0">
      <alignment vertical="center"/>
    </xf>
    <xf numFmtId="0" fontId="28" applyFont="1" fillId="5" applyFill="1" borderId="22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3" applyBorder="1" applyAlignment="1" xfId="0">
      <alignment vertical="center"/>
    </xf>
    <xf numFmtId="0" fontId="32" applyFont="1" fillId="4" applyFill="1" borderId="24" applyBorder="1" applyAlignment="1" xfId="0">
      <alignment vertical="center"/>
    </xf>
    <xf numFmtId="0" fontId="33" applyFont="1" fillId="3" applyFill="1" borderId="25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6" applyBorder="1" applyAlignment="1" xfId="0">
      <alignment vertical="center"/>
    </xf>
    <xf numFmtId="0" fontId="36" applyFont="1" fillId="0" borderId="27" applyBorder="1" applyAlignment="1" xfId="0">
      <alignment vertical="center"/>
    </xf>
    <xf numFmtId="0" fontId="37" applyFont="1" fillId="0" borderId="28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9" applyBorder="1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34" applyFill="1" borderId="0" applyAlignment="1" xfId="0">
      <alignment vertical="center"/>
    </xf>
    <xf numFmtId="0" fontId="39" applyFont="1" fillId="35" applyFill="1" borderId="0" applyAlignment="1" xfId="0">
      <alignment vertical="center"/>
    </xf>
    <xf numFmtId="0" fontId="39" applyFont="1" fillId="36" applyFill="1" borderId="0" applyAlignment="1" xfId="0">
      <alignment vertical="center"/>
    </xf>
    <xf numFmtId="0" fontId="39" applyFont="1" fillId="37" applyFill="1" borderId="0" applyAlignment="1" xfId="0">
      <alignment vertical="center"/>
    </xf>
    <xf numFmtId="0" fontId="39" applyFont="1" fillId="30" applyFill="1" borderId="0" applyAlignment="1" xfId="0">
      <alignment vertical="center"/>
    </xf>
    <xf numFmtId="0" fontId="39" applyFont="1" fillId="11" applyFill="1" borderId="0" applyAlignment="1" xfId="0">
      <alignment vertical="center"/>
    </xf>
    <xf numFmtId="0" fontId="39" applyFont="1" fillId="38" applyFill="1" borderId="0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23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31" applyFill="1" borderId="0" applyAlignment="1" xfId="0">
      <alignment vertical="center"/>
    </xf>
    <xf numFmtId="0" fontId="40" applyFont="1" fillId="12" applyFill="1" borderId="0" applyAlignment="1" xfId="0">
      <alignment vertical="center"/>
    </xf>
    <xf numFmtId="0" fontId="40" applyFont="1" fillId="41" applyFill="1" borderId="0" applyAlignment="1" xfId="0">
      <alignment vertical="center"/>
    </xf>
    <xf numFmtId="0" fontId="40" applyFont="1" fillId="42" applyFill="1" borderId="0" applyAlignment="1" xfId="0">
      <alignment vertical="center"/>
    </xf>
    <xf numFmtId="0" fontId="40" applyFont="1" fillId="43" applyFill="1" borderId="0" applyAlignment="1" xfId="0">
      <alignment vertical="center"/>
    </xf>
    <xf numFmtId="0" fontId="40" applyFont="1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9" applyFill="1" borderId="0" applyAlignment="1" xfId="0">
      <alignment vertical="center"/>
    </xf>
    <xf numFmtId="0" fontId="40" applyFont="1" fillId="13" applyFill="1" borderId="0" applyAlignment="1" xfId="0">
      <alignment vertical="center"/>
    </xf>
    <xf numFmtId="0" fontId="40" applyFont="1" fillId="17" applyFill="1" borderId="0" applyAlignment="1" xfId="0">
      <alignment vertical="center"/>
    </xf>
    <xf numFmtId="0" fontId="40" applyFont="1" fillId="21" applyFill="1" borderId="0" applyAlignment="1" xfId="0">
      <alignment vertical="center"/>
    </xf>
    <xf numFmtId="0" fontId="40" applyFont="1" fillId="25" applyFill="1" borderId="0" applyAlignment="1" xfId="0">
      <alignment vertical="center"/>
    </xf>
    <xf numFmtId="0" fontId="40" applyFont="1" fillId="29" applyFill="1" borderId="0" applyAlignment="1" xfId="0">
      <alignment vertical="center"/>
    </xf>
    <xf numFmtId="0" fontId="41" applyFont="1" fillId="0" borderId="30" applyBorder="1" applyAlignment="1" xfId="0">
      <alignment wrapText="1"/>
    </xf>
    <xf numFmtId="0" fontId="42" applyFont="1" fillId="0" borderId="31" applyBorder="1" applyAlignment="1" xfId="0">
      <alignment wrapText="1"/>
    </xf>
    <xf numFmtId="0" fontId="41" applyFont="1" fillId="0" borderId="0" applyAlignment="1" xfId="0">
      <alignment wrapText="1"/>
    </xf>
    <xf numFmtId="0" fontId="41" applyFont="1" fillId="0" borderId="32" applyBorder="1" applyAlignment="1" xfId="0"/>
    <xf numFmtId="0" fontId="42" applyFont="1" fillId="0" borderId="33" applyBorder="1" applyAlignment="1" xfId="0"/>
    <xf numFmtId="0" fontId="41" applyFont="1" fillId="0" borderId="0" applyAlignment="1" xfId="0"/>
    <xf numFmtId="0" fontId="42" applyFont="1" fillId="0" borderId="34" applyBorder="1" applyAlignment="1" xfId="0">
      <alignment vertical="center"/>
    </xf>
    <xf numFmtId="0" fontId="42" applyFont="1" fillId="0" borderId="35" applyBorder="1" applyAlignment="1" xfId="0">
      <alignment vertical="center" wrapText="1"/>
    </xf>
    <xf numFmtId="176" applyNumberFormat="1" fontId="0" fillId="0" borderId="36" applyBorder="1" applyAlignment="1" xfId="0">
      <alignment vertical="center"/>
    </xf>
    <xf numFmtId="0" fontId="0" fillId="0" borderId="0" applyAlignment="1" xfId="0">
      <alignment horizontal="center" vertical="center"/>
    </xf>
    <xf numFmtId="0" fontId="42" applyFont="1" fillId="0" borderId="37" applyBorder="1" applyAlignment="1" xfId="0">
      <alignment horizontal="center" vertical="center"/>
    </xf>
    <xf numFmtId="0" fontId="42" applyFont="1" fillId="0" borderId="38" applyBorder="1" applyAlignment="1" xfId="0">
      <alignment horizontal="center" vertical="center" wrapText="1"/>
    </xf>
    <xf numFmtId="0" fontId="19" applyFont="1" fillId="0" borderId="0" applyAlignment="1" xfId="0">
      <alignment vertical="center"/>
    </xf>
    <xf numFmtId="176" applyNumberFormat="1" fontId="19" applyFont="1" fillId="0" borderId="39" applyBorder="1" applyAlignment="1" xfId="0">
      <alignment horizontal="center" vertical="center"/>
    </xf>
    <xf numFmtId="0" fontId="43" applyFont="1" fillId="0" borderId="40" applyBorder="1" applyAlignment="1" xfId="0">
      <alignment wrapText="1"/>
    </xf>
    <xf numFmtId="0" fontId="43" applyFont="1" fillId="0" borderId="0" applyAlignment="1" xfId="0"/>
    <xf numFmtId="0" fontId="43" applyFont="1" fillId="0" borderId="41" applyBorder="1" applyAlignment="1" xfId="0"/>
    <xf numFmtId="0" fontId="42" applyFont="1" fillId="0" borderId="42" applyBorder="1" applyAlignment="1" xfId="0">
      <alignment horizontal="center"/>
    </xf>
    <xf numFmtId="0" fontId="43" applyFont="1" fillId="0" borderId="43" applyBorder="1" applyAlignment="1" xfId="0">
      <alignment horizontal="center"/>
    </xf>
    <xf numFmtId="0" fontId="0" fillId="0" borderId="0" applyAlignment="1" xfId="0">
      <alignment vertical="center" wrapText="1"/>
    </xf>
    <xf numFmtId="176" applyNumberFormat="1" fontId="0" fillId="0" borderId="44" applyBorder="1" applyAlignment="1" xfId="0">
      <alignment horizontal="center" vertical="center" wrapText="1"/>
    </xf>
    <xf numFmtId="0" fontId="0" fillId="0" borderId="45" applyBorder="1" applyAlignment="1" xfId="0">
      <alignment horizontal="center" vertical="center" wrapText="1"/>
    </xf>
    <xf numFmtId="0" fontId="44" applyFont="1" fillId="0" borderId="46" applyBorder="1" applyAlignment="1" xfId="0">
      <alignment horizontal="center" vertical="center" wrapText="1"/>
    </xf>
    <xf numFmtId="0" fontId="44" applyFont="1" fillId="0" borderId="47" applyBorder="1" applyAlignment="1" xfId="0">
      <alignment horizontal="center" vertical="center"/>
    </xf>
    <xf numFmtId="176" applyNumberFormat="1" fontId="8" applyFont="1" fillId="0" borderId="48" applyBorder="1" applyAlignment="1" xfId="0">
      <alignment horizontal="center" vertical="center"/>
    </xf>
    <xf numFmtId="176" applyNumberFormat="1" fontId="41" applyFont="1" fillId="0" borderId="49" applyBorder="1" applyAlignment="1" xfId="0"/>
    <xf numFmtId="176" applyNumberFormat="1" fontId="42" applyFont="1" fillId="0" borderId="50" applyBorder="1" applyAlignment="1" xfId="0"/>
    <xf numFmtId="176" applyNumberFormat="1" fontId="41" applyFont="1" fillId="0" borderId="0" applyAlignment="1" xfId="0"/>
    <xf numFmtId="176" applyNumberFormat="1" fontId="43" applyFont="1" fillId="0" borderId="51" applyBorder="1" applyAlignment="1" xfId="0"/>
    <xf numFmtId="0" fontId="45" applyFont="1" fillId="0" borderId="0" applyAlignment="1" xfId="0">
      <alignment vertical="center"/>
    </xf>
    <xf numFmtId="176" applyNumberFormat="1" fontId="45" applyFont="1" fillId="0" borderId="52" applyBorder="1" applyAlignment="1" xfId="0">
      <alignment horizontal="center" vertical="center"/>
    </xf>
    <xf numFmtId="0" fontId="0" fillId="2" applyFill="1" applyBorder="1" borderId="0" applyAlignment="1" xfId="0">
      <alignment vertical="center"/>
    </xf>
    <xf numFmtId="0" fontId="0" fillId="0" applyBorder="1" borderId="0" applyAlignment="1" xfId="0">
      <alignment vertical="center"/>
    </xf>
    <xf numFmtId="176" applyNumberFormat="1" fontId="0" fillId="0" borderId="0" applyAlignment="1" xfId="0">
      <alignment horizontal="center" vertical="center"/>
    </xf>
    <xf numFmtId="176" applyNumberFormat="1" fontId="0" fillId="0" borderId="53" applyBorder="1" applyAlignment="1" xfId="0">
      <alignment horizontal="center" vertical="center"/>
    </xf>
    <xf numFmtId="176" applyNumberFormat="1" fontId="0" fillId="0" borderId="54" applyBorder="1" applyAlignment="1" xfId="0">
      <alignment horizontal="center" vertical="center"/>
    </xf>
    <xf numFmtId="176" applyNumberFormat="1" fontId="0" fillId="0" borderId="55" applyBorder="1" applyAlignment="1" xfId="0">
      <alignment horizontal="center" vertical="center"/>
    </xf>
    <xf numFmtId="176" applyNumberFormat="1" fontId="0" fillId="0" borderId="56" applyBorder="1" applyAlignment="1" xfId="0">
      <alignment horizontal="center" vertical="center"/>
    </xf>
    <xf numFmtId="176" applyNumberFormat="1" fontId="0" fillId="0" borderId="57" applyBorder="1" applyAlignment="1" xfId="0">
      <alignment horizontal="center" vertical="center"/>
    </xf>
    <xf numFmtId="176" applyNumberFormat="1" fontId="0" fillId="0" borderId="58" applyBorder="1" applyAlignment="1" xfId="0">
      <alignment horizontal="center" vertical="center"/>
    </xf>
    <xf numFmtId="176" applyNumberFormat="1" fontId="0" fillId="0" borderId="59" applyBorder="1" applyAlignment="1" xfId="0">
      <alignment horizontal="center" vertical="center"/>
    </xf>
    <xf numFmtId="176" applyNumberFormat="1" fontId="0" fillId="0" borderId="60" applyBorder="1" applyAlignment="1" xfId="0">
      <alignment horizontal="center" vertical="center"/>
    </xf>
    <xf numFmtId="176" applyNumberFormat="1" fontId="0" fillId="0" borderId="61" applyBorder="1" applyAlignment="1" xfId="0">
      <alignment horizontal="center" vertical="center"/>
    </xf>
    <xf numFmtId="176" applyNumberFormat="1" fontId="5" applyFont="1" fillId="0" borderId="62" applyBorder="1" applyAlignment="1" xfId="0">
      <alignment horizontal="center" vertical="center"/>
    </xf>
    <xf numFmtId="0" fontId="44" applyFont="1" applyFill="1" fillId="0" borderId="0" applyAlignment="1" xfId="0">
      <alignment horizontal="center" vertical="center" wrapText="1"/>
    </xf>
    <xf numFmtId="0" fontId="44" applyFont="1" applyFill="1" fillId="0" borderId="63" applyBorder="1" applyAlignment="1" xfId="0">
      <alignment horizontal="center" vertical="center" wrapText="1"/>
    </xf>
    <xf numFmtId="0" fontId="44" applyFont="1" applyFill="1" fillId="0" borderId="64" applyBorder="1" applyAlignment="1" xfId="0">
      <alignment horizontal="center" vertical="center" wrapText="1"/>
    </xf>
    <xf numFmtId="0" fontId="44" applyFont="1" applyFill="1" fillId="0" borderId="65" applyBorder="1" applyAlignment="1" xfId="0">
      <alignment horizontal="center" vertical="center" wrapText="1"/>
    </xf>
    <xf numFmtId="0" fontId="44" applyFont="1" applyFill="1" fillId="0" borderId="66" applyBorder="1" applyAlignment="1" xfId="0">
      <alignment horizontal="center" vertical="center" wrapText="1"/>
    </xf>
    <xf numFmtId="0" fontId="44" applyFont="1" applyFill="1" fillId="0" borderId="67" applyBorder="1" applyAlignment="1" xfId="0">
      <alignment horizontal="center" vertical="center" wrapText="1"/>
    </xf>
    <xf numFmtId="0" fontId="44" applyFont="1" applyFill="1" fillId="0" borderId="68" applyBorder="1" applyAlignment="1" xfId="0">
      <alignment horizontal="center" vertical="center" wrapText="1"/>
    </xf>
    <xf numFmtId="0" fontId="44" applyFont="1" applyFill="1" fillId="0" borderId="69" applyBorder="1" applyAlignment="1" xfId="0">
      <alignment horizontal="center" vertical="center" wrapText="1"/>
    </xf>
    <xf numFmtId="0" fontId="44" applyFont="1" applyFill="1" fillId="0" borderId="70" applyBorder="1" applyAlignment="1" xfId="0">
      <alignment horizontal="center" vertical="center" wrapText="1"/>
    </xf>
    <xf numFmtId="0" fontId="44" applyFont="1" applyFill="1" fillId="0" borderId="71" applyBorder="1" applyAlignment="1" xfId="0">
      <alignment horizontal="center" vertical="center" wrapText="1"/>
    </xf>
    <xf numFmtId="183" applyNumberFormat="1" fontId="0" fillId="0" borderId="0" applyAlignment="1" xfId="0">
      <alignment vertical="center"/>
    </xf>
    <xf numFmtId="183" applyNumberFormat="1" fontId="0" fillId="0" borderId="72" applyBorder="1" applyAlignment="1" xfId="0">
      <alignment horizontal="center" vertical="center"/>
    </xf>
    <xf numFmtId="184" applyNumberFormat="1" fontId="0" fillId="0" borderId="0" applyAlignment="1" xfId="0">
      <alignment vertical="center"/>
    </xf>
    <xf numFmtId="184" applyNumberFormat="1" fontId="0" fillId="0" borderId="73" applyBorder="1" applyAlignment="1" xfId="0">
      <alignment horizontal="center" vertical="center"/>
    </xf>
    <xf numFmtId="176" applyNumberFormat="1" fontId="0" fillId="0" borderId="0" applyAlignment="1" xfId="0">
      <alignment horizontal="center" vertical="center" wrapText="1"/>
    </xf>
    <xf numFmtId="176" applyNumberFormat="1" fontId="0" fillId="0" borderId="74" applyBorder="1" applyAlignment="1" xfId="0">
      <alignment horizontal="center" vertical="center" wrapText="1"/>
    </xf>
    <xf numFmtId="176" applyNumberFormat="1" fontId="0" fillId="0" borderId="75" applyBorder="1" applyAlignment="1" xfId="0">
      <alignment horizontal="center" vertical="center" wrapText="1"/>
    </xf>
    <xf numFmtId="176" applyNumberFormat="1" fontId="0" fillId="0" borderId="76" applyBorder="1" applyAlignment="1" xfId="0">
      <alignment horizontal="center" vertical="center" wrapText="1"/>
    </xf>
    <xf numFmtId="176" applyNumberFormat="1" fontId="0" fillId="0" borderId="77" applyBorder="1" applyAlignment="1" xfId="0">
      <alignment horizontal="center" vertical="center" wrapText="1"/>
    </xf>
    <xf numFmtId="176" applyNumberFormat="1" fontId="0" fillId="0" borderId="78" applyBorder="1" applyAlignment="1" xfId="0">
      <alignment horizontal="center" vertical="center" wrapText="1"/>
    </xf>
    <xf numFmtId="176" applyNumberFormat="1" fontId="0" fillId="0" borderId="79" applyBorder="1" applyAlignment="1" xfId="0">
      <alignment horizontal="center" vertical="center" wrapText="1"/>
    </xf>
    <xf numFmtId="176" applyNumberFormat="1" fontId="0" fillId="0" borderId="80" applyBorder="1" applyAlignment="1" xfId="0">
      <alignment horizontal="center" vertical="center" wrapText="1"/>
    </xf>
    <xf numFmtId="176" applyNumberFormat="1" fontId="0" fillId="0" borderId="81" applyBorder="1" applyAlignment="1" xfId="0">
      <alignment horizontal="center" vertical="center" wrapText="1"/>
    </xf>
    <xf numFmtId="176" applyNumberFormat="1" fontId="0" fillId="0" borderId="82" applyBorder="1" applyAlignment="1" xfId="0">
      <alignment horizontal="center" vertical="center" wrapText="1"/>
    </xf>
    <xf numFmtId="176" applyNumberFormat="1" fontId="0" fillId="0" borderId="83" applyBorder="1" applyAlignment="1" xfId="0">
      <alignment horizontal="center" vertical="center"/>
    </xf>
    <xf numFmtId="176" applyNumberFormat="1" fontId="0" fillId="0" borderId="84" applyBorder="1" applyAlignment="1" xfId="0">
      <alignment horizontal="center" vertical="center"/>
    </xf>
    <xf numFmtId="176" applyNumberFormat="1" fontId="0" fillId="0" borderId="85" applyBorder="1" applyAlignment="1" xfId="0">
      <alignment horizontal="center" vertical="center"/>
    </xf>
    <xf numFmtId="176" applyNumberFormat="1" fontId="0" fillId="0" borderId="0" applyAlignment="1" xfId="0">
      <alignment vertical="center" wrapText="1"/>
    </xf>
    <xf numFmtId="176" applyNumberFormat="1" fontId="0" fillId="0" borderId="86" applyBorder="1" applyAlignment="1" xfId="0">
      <alignment vertical="center" wrapText="1"/>
    </xf>
    <xf numFmtId="176" applyNumberFormat="1" fontId="0" fillId="0" borderId="87" applyBorder="1" applyAlignment="1" xfId="0">
      <alignment vertical="center" wrapText="1"/>
    </xf>
    <xf numFmtId="176" applyNumberFormat="1" fontId="0" fillId="0" borderId="88" applyBorder="1" applyAlignment="1" xfId="0">
      <alignment vertical="center" wrapText="1"/>
    </xf>
    <xf numFmtId="0" fontId="0" fillId="0" borderId="89" applyBorder="1" applyAlignment="1" xfId="0">
      <alignment vertical="center"/>
    </xf>
    <xf numFmtId="176" applyNumberFormat="1" fontId="0" fillId="0" borderId="90" applyBorder="1" applyAlignment="1" xfId="0">
      <alignment vertical="center" wrapText="1"/>
    </xf>
    <xf numFmtId="0" fontId="3" applyFont="1" applyFill="1" fillId="0" borderId="0" applyAlignment="1" xfId="0">
      <alignment horizontal="center" vertical="center"/>
    </xf>
    <xf numFmtId="177" applyNumberFormat="1" fontId="3" applyFont="1" applyFill="1" fillId="0" borderId="0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176" applyNumberFormat="1" fontId="3" applyFont="1" fillId="0" borderId="0" applyAlignment="1" xfId="0">
      <alignment horizontal="center" vertical="center"/>
    </xf>
    <xf numFmtId="0" fontId="3" applyFont="1" applyFill="1" fillId="0" borderId="91" applyBorder="1" applyAlignment="1" xfId="0">
      <alignment horizontal="center" vertical="center" wrapText="1"/>
    </xf>
    <xf numFmtId="177" applyNumberFormat="1" fontId="3" applyFont="1" applyFill="1" fillId="0" borderId="92" applyBorder="1" applyAlignment="1" xfId="0">
      <alignment horizontal="center" vertical="center"/>
    </xf>
    <xf numFmtId="0" fontId="3" applyFont="1" applyFill="1" fillId="0" borderId="93" applyBorder="1" applyAlignment="1" xfId="0">
      <alignment horizontal="center" vertical="center"/>
    </xf>
    <xf numFmtId="0" fontId="3" applyFont="1" applyFill="1" fillId="0" borderId="0" applyAlignment="1" xfId="0">
      <alignment vertical="center"/>
    </xf>
    <xf numFmtId="0" fontId="3" applyFont="1" applyFill="1" fillId="0" borderId="94" applyBorder="1" applyAlignment="1" xfId="0">
      <alignment vertical="center"/>
    </xf>
    <xf numFmtId="0" fontId="3" applyFont="1" applyFill="1" fillId="0" borderId="95" applyBorder="1" applyAlignment="1" xfId="0">
      <alignment horizontal="center" vertical="center"/>
    </xf>
    <xf numFmtId="0" fontId="3" applyFont="1" applyFill="1" fillId="0" borderId="96" applyBorder="1" applyAlignment="1" xfId="0">
      <alignment horizontal="center" vertical="center"/>
    </xf>
    <xf numFmtId="0" fontId="3" applyFont="1" applyFill="1" fillId="0" borderId="97" applyBorder="1" applyAlignment="1" xfId="0">
      <alignment horizontal="center" vertical="center"/>
    </xf>
    <xf numFmtId="0" fontId="3" applyFont="1" applyFill="1" fillId="0" borderId="98" applyBorder="1" applyAlignment="1" xfId="0">
      <alignment horizontal="center" vertical="center"/>
    </xf>
    <xf numFmtId="0" fontId="3" applyFont="1" applyFill="1" fillId="0" borderId="99" applyBorder="1" applyAlignment="1" xfId="0">
      <alignment horizontal="center" vertical="center"/>
    </xf>
    <xf numFmtId="0" fontId="3" applyFont="1" applyFill="1" fillId="0" borderId="100" applyBorder="1" applyAlignment="1" xfId="0">
      <alignment horizontal="center" vertical="center"/>
    </xf>
    <xf numFmtId="0" fontId="3" applyFont="1" applyFill="1" fillId="0" borderId="101" applyBorder="1" applyAlignment="1" xfId="0">
      <alignment horizontal="center" vertical="center"/>
    </xf>
    <xf numFmtId="0" fontId="3" applyFont="1" applyFill="1" fillId="0" borderId="102" applyBorder="1" applyAlignment="1" xfId="0">
      <alignment horizontal="center" vertical="center"/>
    </xf>
    <xf numFmtId="0" fontId="3" applyFont="1" applyFill="1" fillId="0" borderId="103" applyBorder="1" applyAlignment="1" xfId="0">
      <alignment horizontal="center" vertical="center"/>
    </xf>
    <xf numFmtId="177" applyNumberFormat="1" fontId="3" applyFont="1" applyFill="1" fillId="0" borderId="0" applyAlignment="1" xfId="0">
      <alignment vertical="center"/>
    </xf>
    <xf numFmtId="177" applyNumberFormat="1" fontId="3" applyFont="1" applyFill="1" fillId="0" borderId="104" applyBorder="1" applyAlignment="1" xfId="0">
      <alignment vertical="center"/>
    </xf>
    <xf numFmtId="0" fontId="3" applyFont="1" applyFill="1" fillId="0" borderId="105" applyBorder="1" applyAlignment="1" xfId="0">
      <alignment vertical="center"/>
    </xf>
    <xf numFmtId="0" fontId="3" applyFont="1" applyFill="1" fillId="0" borderId="106" applyBorder="1" applyAlignment="1" xfId="0">
      <alignment vertical="center"/>
    </xf>
    <xf numFmtId="0" fontId="3" applyFont="1" applyFill="1" fillId="0" borderId="107" applyBorder="1" applyAlignment="1" xfId="0">
      <alignment vertical="center"/>
    </xf>
    <xf numFmtId="184" applyNumberFormat="1" fontId="3" applyFont="1" applyFill="1" fillId="0" borderId="108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185" applyNumberFormat="1" fontId="42" applyFont="1" fillId="0" borderId="109" applyBorder="1" applyAlignment="1" xfId="0">
      <alignment horizontal="center" vertical="center"/>
    </xf>
    <xf numFmtId="0" fontId="46" applyFont="1" fillId="0" borderId="0" applyAlignment="1" xfId="0">
      <alignment vertical="center"/>
    </xf>
    <xf numFmtId="176" applyNumberFormat="1" fontId="46" applyFont="1" fillId="0" borderId="110" applyBorder="1" applyAlignment="1" xfId="0">
      <alignment horizontal="center" vertical="center"/>
    </xf>
    <xf numFmtId="0" fontId="4" applyFont="1" applyFill="1" fillId="0" borderId="111" applyBorder="1" applyAlignment="1" xfId="0">
      <alignment horizontal="center" vertical="center" wrapText="1"/>
    </xf>
    <xf numFmtId="0" fontId="4" applyFont="1" applyFill="1" fillId="0" borderId="112" applyBorder="1" applyAlignment="1" xfId="0">
      <alignment horizontal="center" vertical="center"/>
    </xf>
    <xf numFmtId="0" fontId="3" applyFont="1" fillId="0" borderId="113" applyBorder="1" applyAlignment="1" xfId="0">
      <alignment horizontal="center" vertical="center"/>
    </xf>
    <xf numFmtId="0" fontId="3" applyFont="1" fillId="0" borderId="114" applyBorder="1" applyAlignment="1" xfId="0">
      <alignment horizontal="center" vertical="center"/>
    </xf>
    <xf numFmtId="0" fontId="3" applyFont="1" fillId="0" borderId="115" applyBorder="1" applyAlignment="1" xfId="0">
      <alignment horizontal="center" vertical="center"/>
    </xf>
    <xf numFmtId="0" fontId="3" applyFont="1" fillId="0" borderId="116" applyBorder="1" applyAlignment="1" xfId="0">
      <alignment horizontal="center" vertical="center"/>
    </xf>
    <xf numFmtId="0" fontId="3" applyFont="1" fillId="0" borderId="117" applyBorder="1" applyAlignment="1" xfId="0">
      <alignment horizontal="center" vertical="center"/>
    </xf>
    <xf numFmtId="0" fontId="3" applyFont="1" fillId="0" borderId="118" applyBorder="1" applyAlignment="1" xfId="0">
      <alignment horizontal="center" vertical="center"/>
    </xf>
    <xf numFmtId="0" fontId="3" applyFont="1" fillId="0" borderId="119" applyBorder="1" applyAlignment="1" xfId="0">
      <alignment horizontal="center" vertical="center"/>
    </xf>
    <xf numFmtId="0" fontId="3" applyFont="1" fillId="0" borderId="120" applyBorder="1" applyAlignment="1" xfId="0">
      <alignment horizontal="center" vertical="center"/>
    </xf>
    <xf numFmtId="184" applyNumberFormat="1" fontId="44" applyFont="1" applyFill="1" fillId="0" borderId="121" applyBorder="1" applyAlignment="1" xfId="0">
      <alignment horizontal="center" vertical="center"/>
    </xf>
    <xf numFmtId="0" fontId="44" applyFont="1" fillId="0" borderId="122" applyBorder="1" applyAlignment="1" xfId="0">
      <alignment horizontal="center" vertical="center"/>
    </xf>
    <xf numFmtId="0" fontId="44" applyFont="1" fillId="0" borderId="123" applyBorder="1" applyAlignment="1" xfId="0">
      <alignment horizontal="center" vertical="center"/>
    </xf>
    <xf numFmtId="0" fontId="44" applyFont="1" fillId="0" borderId="124" applyBorder="1" applyAlignment="1" xfId="0">
      <alignment horizontal="center" vertical="center"/>
    </xf>
    <xf numFmtId="0" fontId="44" applyFont="1" fillId="0" borderId="125" applyBorder="1" applyAlignment="1" xfId="0">
      <alignment horizontal="center" vertical="center"/>
    </xf>
    <xf numFmtId="177" applyNumberFormat="1" fontId="44" applyFont="1" applyFill="1" fillId="0" borderId="126" applyBorder="1" applyAlignment="1" xfId="0">
      <alignment vertical="center"/>
    </xf>
    <xf numFmtId="0" fontId="44" applyFont="1" applyFill="1" fillId="0" borderId="127" applyBorder="1" applyAlignment="1" xfId="0">
      <alignment vertical="center"/>
    </xf>
    <xf numFmtId="176" applyNumberFormat="1" fontId="8" applyFont="1" fillId="0" borderId="0" applyAlignment="1" xfId="0">
      <alignment horizontal="center" vertical="center"/>
    </xf>
    <xf numFmtId="177" applyNumberFormat="1" fontId="47" applyFont="1" fillId="0" borderId="128" applyBorder="1" applyAlignment="1" xfId="0">
      <alignment horizontal="center" vertical="center"/>
    </xf>
    <xf numFmtId="0" fontId="47" applyFont="1" fillId="0" borderId="129" applyBorder="1" applyAlignment="1" xfId="0">
      <alignment horizontal="center" vertical="center" wrapText="1"/>
    </xf>
    <xf numFmtId="0" fontId="0" applyFill="1" fillId="0" borderId="130" applyBorder="1" applyAlignment="1" xfId="0">
      <alignment horizontal="center" vertical="center" wrapText="1"/>
    </xf>
    <xf numFmtId="177" applyNumberFormat="1" fontId="0" applyFill="1" fillId="0" borderId="131" applyBorder="1" applyAlignment="1" xfId="0">
      <alignment horizontal="center" vertical="center" wrapText="1"/>
    </xf>
    <xf numFmtId="0" fontId="0" applyFill="1" fillId="0" borderId="132" applyBorder="1" applyAlignment="1" xfId="0">
      <alignment horizontal="center" vertical="center" wrapText="1"/>
    </xf>
    <xf numFmtId="0" fontId="0" applyFill="1" fillId="0" borderId="133" applyBorder="1" applyAlignment="1" xfId="0">
      <alignment horizontal="center" vertical="center" wrapText="1"/>
    </xf>
    <xf numFmtId="177" applyNumberFormat="1" fontId="0" fillId="0" borderId="134" applyBorder="1" applyAlignment="1" xfId="0">
      <alignment horizontal="center" vertical="center"/>
    </xf>
    <xf numFmtId="0" fontId="0" applyFill="1" fillId="0" borderId="135" applyBorder="1" applyAlignment="1" xfId="0">
      <alignment horizontal="center" vertical="center"/>
    </xf>
    <xf numFmtId="0" fontId="0" fillId="0" borderId="136" applyBorder="1" applyAlignment="1" xfId="0">
      <alignment horizontal="center" vertical="center"/>
    </xf>
    <xf numFmtId="0" fontId="0" applyFill="1" fillId="0" borderId="0" applyAlignment="1" xfId="0">
      <alignment horizontal="center" vertical="center" wrapText="1"/>
    </xf>
    <xf numFmtId="0" fontId="0" applyFill="1" fillId="0" borderId="137" applyBorder="1" applyAlignment="1" xfId="0">
      <alignment horizontal="center" vertical="center" wrapText="1"/>
    </xf>
    <xf numFmtId="0" fontId="0" applyFill="1" fillId="0" borderId="138" applyBorder="1" applyAlignment="1" xfId="0">
      <alignment horizontal="center" vertical="center" wrapText="1"/>
    </xf>
    <xf numFmtId="0" fontId="0" applyFill="1" fillId="0" borderId="139" applyBorder="1" applyAlignment="1" xfId="0">
      <alignment horizontal="center" vertical="center" wrapText="1"/>
    </xf>
    <xf numFmtId="0" fontId="0" applyFill="1" fillId="0" borderId="140" applyBorder="1" applyAlignment="1" xfId="0">
      <alignment horizontal="center" vertical="center" wrapText="1"/>
    </xf>
    <xf numFmtId="0" fontId="0" applyFill="1" fillId="0" borderId="141" applyBorder="1" applyAlignment="1" xfId="0">
      <alignment horizontal="center" vertical="center" wrapText="1"/>
    </xf>
    <xf numFmtId="0" fontId="0" applyFill="1" fillId="0" borderId="142" applyBorder="1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0" fillId="0" borderId="143" applyBorder="1" applyAlignment="1" xfId="0">
      <alignment horizontal="center" vertical="center" wrapText="1"/>
    </xf>
    <xf numFmtId="0" fontId="0" fillId="0" borderId="144" applyBorder="1" applyAlignment="1" xfId="0">
      <alignment horizontal="center" vertical="center" wrapText="1"/>
    </xf>
    <xf numFmtId="0" fontId="0" fillId="0" borderId="145" applyBorder="1" applyAlignment="1" xfId="0">
      <alignment horizontal="center" vertical="center" wrapText="1"/>
    </xf>
    <xf numFmtId="0" fontId="0" fillId="0" borderId="146" applyBorder="1" applyAlignment="1" xfId="0">
      <alignment horizontal="center" vertical="center" wrapText="1"/>
    </xf>
    <xf numFmtId="0" fontId="0" fillId="0" borderId="147" applyBorder="1" applyAlignment="1" xfId="0">
      <alignment horizontal="center" vertical="center" wrapText="1"/>
    </xf>
    <xf numFmtId="0" fontId="0" fillId="0" borderId="148" applyBorder="1" applyAlignment="1" xfId="0">
      <alignment horizontal="center" vertical="center" wrapText="1"/>
    </xf>
    <xf numFmtId="0" fontId="0" fillId="0" borderId="149" applyBorder="1" applyAlignment="1" xfId="0">
      <alignment horizontal="center" vertical="center" wrapText="1"/>
    </xf>
    <xf numFmtId="0" fontId="0" fillId="0" borderId="150" applyBorder="1" applyAlignment="1" xfId="0">
      <alignment horizontal="center" vertical="center" wrapText="1"/>
    </xf>
    <xf numFmtId="177" applyNumberFormat="1" fontId="0" applyFill="1" fillId="0" borderId="0" applyAlignment="1" xfId="0">
      <alignment horizontal="center" vertical="center" wrapText="1"/>
    </xf>
    <xf numFmtId="177" applyNumberFormat="1" fontId="0" applyFill="1" fillId="0" borderId="151" applyBorder="1" applyAlignment="1" xfId="0">
      <alignment horizontal="center" vertical="center" wrapText="1"/>
    </xf>
    <xf numFmtId="177" applyNumberFormat="1" fontId="0" applyFill="1" fillId="0" borderId="152" applyBorder="1" applyAlignment="1" xfId="0">
      <alignment horizontal="center" vertical="center" wrapText="1"/>
    </xf>
    <xf numFmtId="177" applyNumberFormat="1" fontId="0" applyFill="1" fillId="0" borderId="153" applyBorder="1" applyAlignment="1" xfId="0">
      <alignment horizontal="center" vertical="center" wrapText="1"/>
    </xf>
    <xf numFmtId="177" applyNumberFormat="1" fontId="0" applyFill="1" fillId="0" borderId="154" applyBorder="1" applyAlignment="1" xfId="0">
      <alignment horizontal="center" vertical="center" wrapText="1"/>
    </xf>
    <xf numFmtId="177" applyNumberFormat="1" fontId="0" applyFill="1" fillId="0" borderId="155" applyBorder="1" applyAlignment="1" xfId="0">
      <alignment horizontal="center" vertical="center" wrapText="1"/>
    </xf>
    <xf numFmtId="177" applyNumberFormat="1" fontId="0" applyFill="1" fillId="0" borderId="156" applyBorder="1" applyAlignment="1" xfId="0">
      <alignment horizontal="center" vertical="center" wrapText="1"/>
    </xf>
    <xf numFmtId="177" applyNumberFormat="1" fontId="0" applyFill="1" fillId="0" borderId="157" applyBorder="1" applyAlignment="1" xfId="0">
      <alignment horizontal="center" vertical="center" wrapText="1"/>
    </xf>
    <xf numFmtId="177" applyNumberFormat="1" fontId="0" applyFill="1" fillId="0" borderId="158" applyBorder="1" applyAlignment="1" xfId="0">
      <alignment horizontal="center" vertical="center" wrapText="1"/>
    </xf>
    <xf numFmtId="0" fontId="0" fillId="0" borderId="159" applyBorder="1" applyAlignment="1" xfId="0">
      <alignment horizontal="center" vertical="center"/>
    </xf>
    <xf numFmtId="0" fontId="0" fillId="0" borderId="160" applyBorder="1" applyAlignment="1" xfId="0">
      <alignment horizontal="center" vertical="center"/>
    </xf>
    <xf numFmtId="0" fontId="0" fillId="0" borderId="161" applyBorder="1" applyAlignment="1" xfId="0">
      <alignment horizontal="center" vertical="center"/>
    </xf>
    <xf numFmtId="0" fontId="0" fillId="0" borderId="162" applyBorder="1" applyAlignment="1" xfId="0">
      <alignment horizontal="center" vertical="center"/>
    </xf>
    <xf numFmtId="0" fontId="0" fillId="0" borderId="163" applyBorder="1" applyAlignment="1" xfId="0">
      <alignment horizontal="center" vertical="center"/>
    </xf>
    <xf numFmtId="0" fontId="0" fillId="0" borderId="164" applyBorder="1" applyAlignment="1" xfId="0">
      <alignment horizontal="center" vertical="center"/>
    </xf>
    <xf numFmtId="0" fontId="0" fillId="0" borderId="165" applyBorder="1" applyAlignment="1" xfId="0">
      <alignment horizontal="center" vertical="center"/>
    </xf>
    <xf numFmtId="184" applyNumberFormat="1" fontId="5" applyFont="1" fillId="0" borderId="0" applyAlignment="1" xfId="0">
      <alignment horizontal="justify" vertical="center"/>
    </xf>
    <xf numFmtId="184" applyNumberFormat="1" fontId="3" applyFont="1" applyFill="1" fillId="0" borderId="0" applyAlignment="1" xfId="0">
      <alignment horizontal="center" vertical="center" wrapText="1"/>
    </xf>
    <xf numFmtId="184" applyNumberFormat="1" fontId="44" applyFont="1" applyFill="1" fillId="0" borderId="166" applyBorder="1" applyAlignment="1" xfId="0">
      <alignment horizontal="center" vertical="center" wrapText="1"/>
    </xf>
    <xf numFmtId="184" applyNumberFormat="1" fontId="0" applyFill="1" fillId="0" borderId="167" applyBorder="1" applyAlignment="1" xfId="0">
      <alignment horizontal="center" vertical="center" wrapText="1"/>
    </xf>
    <xf numFmtId="184" applyNumberFormat="1" fontId="47" applyFont="1" fillId="0" borderId="168" applyBorder="1" applyAlignment="1" xfId="0">
      <alignment horizontal="center" vertical="center" wrapText="1"/>
    </xf>
    <xf numFmtId="184" applyNumberFormat="1" fontId="3" applyFont="1" fillId="0" borderId="169" applyBorder="1" applyAlignment="1" xfId="0">
      <alignment horizontal="center" vertical="center"/>
    </xf>
    <xf numFmtId="184" applyNumberFormat="1" fontId="3" applyFont="1" applyFill="1" fillId="0" borderId="170" applyBorder="1" applyAlignment="1" xfId="0">
      <alignment horizontal="center" vertical="center" wrapText="1"/>
    </xf>
    <xf numFmtId="184" applyNumberFormat="1" fontId="4" applyFont="1" applyFill="1" fillId="0" borderId="171" applyBorder="1" applyAlignment="1" xfId="0">
      <alignment horizontal="center" vertical="center" wrapText="1"/>
    </xf>
    <xf numFmtId="184" applyNumberFormat="1" fontId="2" applyFont="1" fillId="0" borderId="0" applyAlignment="1" xfId="0">
      <alignment horizontal="center" vertical="center"/>
    </xf>
    <xf numFmtId="176" applyNumberFormat="1" fontId="44" applyFont="1" applyFill="1" fillId="0" borderId="172" applyBorder="1" applyAlignment="1" xfId="0">
      <alignment vertical="center"/>
    </xf>
    <xf numFmtId="176" applyNumberFormat="1" fontId="44" applyFont="1" applyFill="1" fillId="0" borderId="173" applyBorder="1" applyAlignment="1" xfId="0">
      <alignment horizontal="center" vertical="center"/>
    </xf>
    <xf numFmtId="184" applyNumberFormat="1" fontId="44" applyFont="1" applyFill="1" fillId="0" borderId="174" applyBorder="1" applyAlignment="1" xfId="0">
      <alignment vertical="center"/>
    </xf>
    <xf numFmtId="0" fontId="48" applyFont="1" fillId="0" borderId="0" applyAlignment="1" xfId="0">
      <alignment vertical="center"/>
    </xf>
    <xf numFmtId="0" fontId="48" applyFont="1" applyFill="1" fillId="0" borderId="175" applyBorder="1" applyAlignment="1" xfId="0">
      <alignment horizontal="center" vertical="center" wrapText="1"/>
    </xf>
    <xf numFmtId="0" fontId="48" applyFont="1" applyFill="1" fillId="0" borderId="176" applyBorder="1" applyAlignment="1" xfId="0">
      <alignment horizontal="center" vertical="center" wrapText="1"/>
    </xf>
    <xf numFmtId="0" fontId="49" applyFont="1" fillId="0" borderId="0" applyAlignment="1" xfId="0">
      <alignment vertical="center"/>
    </xf>
    <xf numFmtId="0" fontId="49" applyFont="1" applyFill="1" fillId="0" borderId="177" applyBorder="1" applyAlignment="1" xfId="0">
      <alignment horizontal="center" vertical="center" wrapText="1"/>
    </xf>
    <xf numFmtId="0" fontId="49" applyFont="1" applyFill="1" fillId="0" borderId="178" applyBorder="1" applyAlignment="1" xfId="0">
      <alignment horizontal="center" vertical="center" wrapText="1"/>
    </xf>
    <xf numFmtId="0" fontId="50" applyFont="1" fillId="0" borderId="0" applyAlignment="1" xfId="0">
      <alignment vertical="center"/>
    </xf>
    <xf numFmtId="0" fontId="50" applyFont="1" applyFill="1" fillId="0" borderId="179" applyBorder="1" applyAlignment="1" xfId="0">
      <alignment horizontal="center" vertical="center" wrapText="1"/>
    </xf>
    <xf numFmtId="0" fontId="50" applyFont="1" applyFill="1" fillId="0" borderId="180" applyBorder="1" applyAlignment="1" xfId="0">
      <alignment horizontal="center" vertical="center" wrapText="1"/>
    </xf>
    <xf numFmtId="0" fontId="51" applyFont="1" fillId="0" borderId="0" applyAlignment="1" xfId="0">
      <alignment vertical="center"/>
    </xf>
    <xf numFmtId="0" fontId="51" applyFont="1" applyFill="1" fillId="0" borderId="181" applyBorder="1" applyAlignment="1" xfId="0">
      <alignment horizontal="center" vertical="center" wrapText="1"/>
    </xf>
    <xf numFmtId="0" fontId="51" applyFont="1" applyFill="1" fillId="0" borderId="182" applyBorder="1" applyAlignment="1" xfId="0">
      <alignment horizontal="center" vertical="center" wrapText="1"/>
    </xf>
    <xf numFmtId="0" fontId="52" applyFont="1" fillId="0" borderId="0" applyAlignment="1" xfId="0">
      <alignment vertical="center"/>
    </xf>
    <xf numFmtId="0" fontId="52" applyFont="1" applyFill="1" fillId="0" borderId="183" applyBorder="1" applyAlignment="1" xfId="0">
      <alignment horizontal="center" vertical="center" wrapText="1"/>
    </xf>
    <xf numFmtId="0" fontId="52" applyFont="1" applyFill="1" fillId="0" borderId="184" applyBorder="1" applyAlignment="1" xfId="0">
      <alignment horizontal="center" vertical="center" wrapText="1"/>
    </xf>
    <xf numFmtId="0" fontId="3" applyFont="1" fillId="0" borderId="0" applyAlignment="1" xfId="0">
      <alignment vertical="center"/>
    </xf>
    <xf numFmtId="0" fontId="3" applyFont="1" applyFill="1" fillId="0" borderId="185" applyBorder="1" applyAlignment="1" xfId="0">
      <alignment horizontal="center" vertical="center" wrapText="1"/>
    </xf>
    <xf numFmtId="0" fontId="3" applyFont="1" applyFill="1" fillId="0" borderId="186" applyBorder="1" applyAlignment="1" xfId="0">
      <alignment horizontal="center" vertical="center" wrapText="1"/>
    </xf>
    <xf numFmtId="0" fontId="3" applyFont="1" fillId="0" borderId="187" applyBorder="1" applyAlignment="1" xfId="0">
      <alignment horizontal="center" vertical="center" wrapText="1"/>
    </xf>
    <xf numFmtId="0" fontId="3" applyFont="1" fillId="0" borderId="188" applyBorder="1" applyAlignment="1" xfId="0">
      <alignment horizontal="center" vertical="center" wrapText="1"/>
    </xf>
    <xf numFmtId="0" fontId="3" applyFont="1" applyFill="1" fillId="0" borderId="189" applyBorder="1" applyAlignment="1" xfId="0">
      <alignment horizontal="center" vertical="center" wrapText="1"/>
    </xf>
    <xf numFmtId="0" fontId="3" applyFont="1" fillId="0" borderId="190" applyBorder="1" applyAlignment="1" xfId="0">
      <alignment horizontal="center" vertical="center" wrapText="1"/>
    </xf>
    <xf numFmtId="177" applyNumberFormat="1" fontId="3" applyFont="1" applyFill="1" fillId="0" borderId="191" applyBorder="1" applyAlignment="1" xfId="0">
      <alignment horizontal="center" vertical="center" wrapText="1"/>
    </xf>
    <xf numFmtId="177" applyNumberFormat="1" fontId="3" applyFont="1" applyFill="1" fillId="0" borderId="192" applyBorder="1" applyAlignment="1" xfId="0">
      <alignment horizontal="center" vertical="center" wrapText="1"/>
    </xf>
    <xf numFmtId="176" applyNumberFormat="1" fontId="4" applyFont="1" fillId="0" borderId="193" applyBorder="1" applyAlignment="1" xfId="0">
      <alignment horizontal="center" vertical="center"/>
    </xf>
    <xf numFmtId="176" applyNumberFormat="1" fontId="44" applyFont="1" fillId="0" borderId="194" applyBorder="1" applyAlignment="1" xfId="0">
      <alignment horizontal="center" vertical="center"/>
    </xf>
    <xf numFmtId="186" applyNumberFormat="1" fontId="0" fillId="0" borderId="0" applyAlignment="1" xfId="0">
      <alignment vertical="center"/>
    </xf>
    <xf numFmtId="186" applyNumberFormat="1" fontId="3" applyFont="1" fillId="0" borderId="195" applyBorder="1" applyAlignment="1" xfId="0">
      <alignment horizontal="center" vertical="center"/>
    </xf>
    <xf numFmtId="185" applyNumberFormat="1" fontId="0" fillId="0" borderId="0" applyAlignment="1" xfId="0">
      <alignment vertical="center"/>
    </xf>
    <xf numFmtId="185" applyNumberFormat="1" fontId="3" applyFont="1" fillId="0" borderId="196" applyBorder="1" applyAlignment="1" xfId="0">
      <alignment horizontal="center" vertical="center"/>
    </xf>
    <xf numFmtId="185" applyNumberFormat="1" fontId="4" applyFont="1" fillId="0" borderId="197" applyBorder="1" applyAlignment="1" xfId="0">
      <alignment horizontal="center" vertical="center"/>
    </xf>
    <xf numFmtId="184" applyNumberFormat="1" fontId="3" applyFont="1" applyFill="1" fillId="0" borderId="0" applyAlignment="1" xfId="0">
      <alignment vertical="center"/>
    </xf>
    <xf numFmtId="184" applyNumberFormat="1" fontId="3" applyFont="1" applyFill="1" fillId="0" borderId="198" applyBorder="1" applyAlignment="1" xfId="0">
      <alignment vertical="center"/>
    </xf>
    <xf numFmtId="184" applyNumberFormat="1" fontId="0" fillId="0" borderId="199" applyBorder="1" applyAlignment="1" xfId="0">
      <alignment horizontal="center" vertical="center"/>
    </xf>
    <xf numFmtId="184" applyNumberFormat="1" fontId="0" fillId="0" borderId="200" applyBorder="1" applyAlignment="1" xfId="0">
      <alignment horizontal="center" vertical="center"/>
    </xf>
    <xf numFmtId="184" applyNumberFormat="1" fontId="8" applyFont="1" fillId="0" borderId="201" applyBorder="1" applyAlignment="1" xfId="0">
      <alignment horizontal="center" vertical="center"/>
    </xf>
    <xf numFmtId="184" applyNumberFormat="1" fontId="0" fillId="0" borderId="202" applyBorder="1" applyAlignment="1" xfId="0">
      <alignment horizontal="justify" vertical="center" wrapText="1"/>
    </xf>
    <xf numFmtId="184" applyNumberFormat="1" fontId="0" fillId="0" borderId="0" applyAlignment="1" xfId="0">
      <alignment horizontal="right" vertical="center"/>
    </xf>
    <xf numFmtId="0" fontId="44" applyFont="1" fillId="0" borderId="0" applyAlignment="1" xfId="0">
      <alignment horizontal="center" vertical="center"/>
    </xf>
    <xf numFmtId="0" fontId="44" applyFont="1" fillId="0" borderId="203" applyBorder="1" applyAlignment="1" xfId="0">
      <alignment horizontal="center" vertical="center"/>
    </xf>
    <xf numFmtId="0" fontId="44" applyFont="1" fillId="0" borderId="204" applyBorder="1" applyAlignment="1" xfId="0">
      <alignment horizontal="center" vertical="center"/>
    </xf>
    <xf numFmtId="0" fontId="44" applyFont="1" fillId="0" borderId="205" applyBorder="1" applyAlignment="1" xfId="0">
      <alignment horizontal="center" vertical="center"/>
    </xf>
    <xf numFmtId="0" fontId="44" applyFont="1" fillId="0" borderId="206" applyBorder="1" applyAlignment="1" xfId="0">
      <alignment horizontal="center" vertical="center"/>
    </xf>
    <xf numFmtId="0" fontId="44" applyFont="1" fillId="0" borderId="207" applyBorder="1" applyAlignment="1" xfId="0">
      <alignment horizontal="center" vertical="center"/>
    </xf>
    <xf numFmtId="0" fontId="53" applyFont="1" fillId="0" borderId="208" applyBorder="1" applyAlignment="1" xfId="0">
      <alignment horizontal="center" vertical="center" wrapText="1"/>
    </xf>
    <xf numFmtId="0" fontId="53" applyFont="1" applyFill="1" fillId="0" borderId="209" applyBorder="1" applyAlignment="1" xfId="0">
      <alignment horizontal="center" vertical="center"/>
    </xf>
    <xf numFmtId="177" applyNumberFormat="1" fontId="53" applyFont="1" fillId="0" borderId="210" applyBorder="1" applyAlignment="1" xfId="0">
      <alignment horizontal="center" vertical="center" wrapText="1"/>
    </xf>
    <xf numFmtId="176" applyNumberFormat="1" fontId="53" applyFont="1" fillId="0" borderId="211" applyBorder="1" applyAlignment="1" xfId="0">
      <alignment horizontal="center" vertical="center" wrapText="1"/>
    </xf>
    <xf numFmtId="177" applyNumberFormat="1" fontId="53" applyFont="1" applyFill="1" fillId="0" borderId="212" applyBorder="1" applyAlignment="1" xfId="0">
      <alignment horizontal="center" vertical="center"/>
    </xf>
    <xf numFmtId="0" fontId="53" applyFont="1" applyFill="1" fillId="0" borderId="213" applyBorder="1" applyAlignment="1" xfId="0">
      <alignment horizontal="center" vertical="center" wrapText="1"/>
    </xf>
    <xf numFmtId="0" fontId="1" applyFont="1" fillId="0" borderId="214" applyBorder="1" applyAlignment="1" xfId="0">
      <alignment horizontal="center" vertical="center" wrapText="1"/>
    </xf>
    <xf numFmtId="176" applyNumberFormat="1" fontId="3" applyFont="1" applyFill="1" fillId="0" borderId="0" applyAlignment="1" xfId="0">
      <alignment horizontal="center" vertical="center" wrapText="1"/>
    </xf>
    <xf numFmtId="176" applyNumberFormat="1" fontId="3" applyFont="1" applyFill="1" fillId="0" borderId="0" applyAlignment="1" xfId="0">
      <alignment vertical="center"/>
    </xf>
    <xf numFmtId="184" applyNumberFormat="1" fontId="53" applyFont="1" fillId="0" borderId="215" applyBorder="1" applyAlignment="1" xfId="0">
      <alignment horizontal="center" vertical="center" wrapText="1"/>
    </xf>
    <xf numFmtId="184" applyNumberFormat="1" fontId="53" applyFont="1" applyFill="1" fillId="0" borderId="216" applyBorder="1" applyAlignment="1" xfId="0">
      <alignment horizontal="center" vertical="center" wrapText="1"/>
    </xf>
    <xf numFmtId="184" applyNumberFormat="1" fontId="53" applyFont="1" applyFill="1" fillId="0" borderId="217" applyBorder="1" applyAlignment="1" xfId="0">
      <alignment horizontal="center" vertical="center"/>
    </xf>
    <xf numFmtId="0" fontId="3" applyFont="1" applyFill="1" fillId="0" borderId="218" applyBorder="1" applyAlignment="1" xfId="0">
      <alignment horizontal="center" vertical="center"/>
    </xf>
    <xf numFmtId="0" fontId="54" applyFont="1" fillId="0" borderId="219" applyBorder="1" applyAlignment="1" xfId="0">
      <alignment horizontal="center" vertical="center" wrapText="1"/>
    </xf>
    <xf numFmtId="0" fontId="54" applyFont="1" fillId="0" borderId="220" applyBorder="1" applyAlignment="1" xfId="0">
      <alignment horizontal="center" vertical="center" wrapText="1"/>
    </xf>
    <xf numFmtId="0" fontId="47" applyFont="1" fillId="0" borderId="221" applyBorder="1" applyAlignment="1" xfId="0">
      <alignment horizontal="center" vertical="center" wrapText="1"/>
    </xf>
    <xf numFmtId="187" applyNumberFormat="1" fontId="54" applyFont="1" fillId="0" borderId="222" applyBorder="1" applyAlignment="1" xfId="0">
      <alignment horizontal="center" vertical="center" wrapText="1"/>
    </xf>
    <xf numFmtId="187" applyNumberFormat="1" fontId="47" applyFont="1" fillId="0" borderId="223" applyBorder="1" applyAlignment="1" xfId="0">
      <alignment horizontal="center" vertical="center" wrapText="1"/>
    </xf>
    <xf numFmtId="187" applyNumberFormat="1" fontId="54" applyFont="1" fillId="0" borderId="224" applyBorder="1" applyAlignment="1" xfId="0">
      <alignment horizontal="center" vertical="center" wrapText="1"/>
    </xf>
    <xf numFmtId="187" applyNumberFormat="1" fontId="47" applyFont="1" fillId="0" borderId="225" applyBorder="1" applyAlignment="1" xfId="0">
      <alignment horizontal="center" vertical="center" wrapText="1"/>
    </xf>
    <xf numFmtId="0" fontId="54" applyFont="1" fillId="0" borderId="226" applyBorder="1" applyAlignment="1" xfId="0">
      <alignment horizontal="center" vertical="center" wrapText="1"/>
    </xf>
    <xf numFmtId="0" fontId="47" applyFont="1" fillId="0" borderId="227" applyBorder="1" applyAlignment="1" xfId="0">
      <alignment horizontal="center" vertical="center" wrapText="1"/>
    </xf>
    <xf numFmtId="0" fontId="47" applyFont="1" fillId="0" borderId="228" applyBorder="1" applyAlignment="1" xfId="0">
      <alignment horizontal="center" vertical="center"/>
    </xf>
    <xf numFmtId="0" fontId="47" applyFont="1" fillId="0" borderId="0" applyAlignment="1" xfId="0">
      <alignment vertical="center"/>
    </xf>
    <xf numFmtId="0" fontId="3" applyFont="1" fillId="0" borderId="229" applyBorder="1" applyAlignment="1" xfId="0">
      <alignment horizontal="center" vertical="center"/>
    </xf>
    <xf numFmtId="0" fontId="47" applyFont="1" fillId="0" borderId="230" applyBorder="1" applyAlignment="1" xfId="0">
      <alignment horizontal="center" vertical="center" wrapText="1"/>
    </xf>
    <xf numFmtId="0" fontId="47" applyFont="1" fillId="0" borderId="231" applyBorder="1" applyAlignment="1" xfId="0">
      <alignment horizontal="center" vertical="center" wrapText="1"/>
    </xf>
    <xf numFmtId="187" applyNumberFormat="1" fontId="47" applyFont="1" fillId="0" borderId="232" applyBorder="1" applyAlignment="1" xfId="0">
      <alignment horizontal="center" vertical="center" wrapText="1"/>
    </xf>
    <xf numFmtId="187" applyNumberFormat="1" fontId="47" applyFont="1" fillId="0" borderId="233" applyBorder="1" applyAlignment="1" xfId="0">
      <alignment horizontal="center" vertical="center" wrapText="1"/>
    </xf>
    <xf numFmtId="177" applyNumberFormat="1" fontId="47" applyFont="1" fillId="0" borderId="234" applyBorder="1" applyAlignment="1" xfId="0">
      <alignment horizontal="center" vertical="center" wrapText="1"/>
    </xf>
    <xf numFmtId="0" fontId="54" applyFont="1" applyFill="1" fillId="0" borderId="235" applyBorder="1" applyAlignment="1" xfId="0">
      <alignment horizontal="center" vertical="center" wrapText="1"/>
    </xf>
    <xf numFmtId="0" fontId="47" applyFont="1" applyFill="1" fillId="0" borderId="236" applyBorder="1" applyAlignment="1" xfId="0">
      <alignment horizontal="center" vertical="center" wrapText="1"/>
    </xf>
    <xf numFmtId="184" applyNumberFormat="1" fontId="54" applyFont="1" applyFill="1" fillId="0" borderId="237" applyBorder="1" applyAlignment="1" xfId="0">
      <alignment horizontal="center" vertical="center" wrapText="1"/>
    </xf>
    <xf numFmtId="184" applyNumberFormat="1" fontId="47" applyFont="1" applyFill="1" fillId="0" borderId="238" applyBorder="1" applyAlignment="1" xfId="0">
      <alignment horizontal="center" vertical="center" wrapText="1"/>
    </xf>
    <xf numFmtId="0" fontId="55" applyFont="1" applyFill="1" fillId="0" borderId="239" applyBorder="1" applyAlignment="1" xfId="0">
      <alignment horizontal="left" vertical="center" wrapText="1"/>
    </xf>
    <xf numFmtId="0" fontId="56" applyFont="1" applyFill="1" fillId="0" borderId="240" applyBorder="1" applyAlignment="1" xfId="0">
      <alignment horizontal="left" vertical="center" wrapText="1"/>
    </xf>
    <xf numFmtId="185" applyNumberFormat="1" fontId="55" applyFont="1" applyFill="1" fillId="0" borderId="241" applyBorder="1" applyAlignment="1" xfId="0">
      <alignment horizontal="left" vertical="center" wrapText="1"/>
    </xf>
    <xf numFmtId="185" applyNumberFormat="1" fontId="56" applyFont="1" applyFill="1" fillId="0" borderId="242" applyBorder="1" applyAlignment="1" xfId="0">
      <alignment horizontal="left" vertical="center" wrapText="1"/>
    </xf>
    <xf numFmtId="0" fontId="41" applyFont="1" applyFill="1" fillId="0" borderId="243" applyBorder="1" applyAlignment="1" xfId="0">
      <alignment horizontal="left" vertical="center" wrapText="1"/>
    </xf>
    <xf numFmtId="0" fontId="42" applyFont="1" applyFill="1" fillId="0" borderId="244" applyBorder="1" applyAlignment="1" xfId="0">
      <alignment horizontal="left" vertical="center" wrapText="1"/>
    </xf>
    <xf numFmtId="184" applyNumberFormat="1" fontId="0" fillId="0" borderId="245" applyBorder="1" applyAlignment="1" xfId="0">
      <alignment vertical="center"/>
    </xf>
    <xf numFmtId="0" fontId="0" fillId="0" borderId="246" applyBorder="1" applyAlignment="1" xfId="0">
      <alignment vertical="center" wrapText="1"/>
    </xf>
    <xf numFmtId="0" fontId="56" applyFont="1" applyFill="1" fillId="0" borderId="247" applyBorder="1" applyAlignment="1" xfId="0">
      <alignment horizontal="left" vertical="center" wrapText="1"/>
    </xf>
    <xf numFmtId="0" fontId="42" applyFont="1" applyFill="1" fillId="0" borderId="248" applyBorder="1" applyAlignment="1" xfId="0">
      <alignment horizontal="left" vertical="center" wrapText="1"/>
    </xf>
    <xf numFmtId="185" applyNumberFormat="1" fontId="56" applyFont="1" applyFill="1" fillId="0" borderId="249" applyBorder="1" applyAlignment="1" xfId="0">
      <alignment horizontal="left" vertical="center" wrapText="1"/>
    </xf>
    <xf numFmtId="0" fontId="0" fillId="0" borderId="250" applyBorder="1" applyAlignment="1" xfId="0">
      <alignment horizontal="center" vertical="center"/>
    </xf>
    <xf numFmtId="0" fontId="5" applyFont="1" fillId="0" borderId="0" applyAlignment="1" xfId="0">
      <alignment vertical="center"/>
    </xf>
    <xf numFmtId="184" applyNumberFormat="1" fontId="5" applyFont="1" fillId="0" borderId="251" applyBorder="1" applyAlignment="1" xfId="0">
      <alignment vertical="center"/>
    </xf>
    <xf numFmtId="0" fontId="5" applyFont="1" fillId="0" borderId="252" applyBorder="1" applyAlignment="1" xfId="0">
      <alignment vertical="center"/>
    </xf>
    <xf numFmtId="0" fontId="5" applyFont="1" fillId="0" borderId="253" applyBorder="1" applyAlignment="1" xfId="0">
      <alignment vertical="center" wrapText="1"/>
    </xf>
    <xf numFmtId="0" fontId="57" applyFont="1" fillId="0" borderId="254" applyBorder="1" applyAlignment="1" xfId="0">
      <alignment horizontal="center" vertical="center"/>
    </xf>
    <xf numFmtId="0" fontId="57" applyFont="1" applyFill="1" fillId="0" borderId="255" applyBorder="1" applyAlignment="1" xfId="0">
      <alignment horizontal="center" vertical="center"/>
    </xf>
    <xf numFmtId="0" fontId="58" applyFont="1" applyFill="1" fillId="0" borderId="256" applyBorder="1" applyAlignment="1" xfId="0">
      <alignment horizontal="left" vertical="center" wrapText="1"/>
    </xf>
    <xf numFmtId="185" applyNumberFormat="1" fontId="58" applyFont="1" applyFill="1" fillId="0" borderId="257" applyBorder="1" applyAlignment="1" xfId="0">
      <alignment horizontal="left" vertical="center" wrapText="1"/>
    </xf>
    <xf numFmtId="0" fontId="5" applyFont="1" applyFill="1" fillId="0" borderId="258" applyBorder="1" applyAlignment="1" xfId="0">
      <alignment horizontal="left" vertical="center" wrapText="1"/>
    </xf>
    <xf numFmtId="0" fontId="58" applyFont="1" applyFill="1" fillId="0" borderId="259" applyBorder="1" applyAlignment="1" xfId="0">
      <alignment horizontal="left" vertical="center" wrapText="1"/>
    </xf>
    <xf numFmtId="185" applyNumberFormat="1" fontId="58" applyFont="1" applyFill="1" fillId="0" borderId="260" applyBorder="1" applyAlignment="1" xfId="0">
      <alignment horizontal="left" vertical="center" wrapText="1"/>
    </xf>
    <xf numFmtId="0" fontId="5" applyFont="1" applyFill="1" fillId="0" borderId="261" applyBorder="1" applyAlignment="1" xfId="0">
      <alignment horizontal="left" vertical="center" wrapText="1"/>
    </xf>
    <xf numFmtId="0" fontId="59" applyFont="1" applyFill="1" fillId="0" borderId="262" applyBorder="1" applyAlignment="1" xfId="0">
      <alignment horizontal="left" vertical="center" wrapText="1"/>
    </xf>
    <xf numFmtId="185" applyNumberFormat="1" fontId="59" applyFont="1" applyFill="1" fillId="0" borderId="263" applyBorder="1" applyAlignment="1" xfId="0">
      <alignment horizontal="left" vertical="center" wrapText="1"/>
    </xf>
    <xf numFmtId="0" fontId="0" applyFill="1" fillId="0" borderId="264" applyBorder="1" applyAlignment="1" xfId="0">
      <alignment horizontal="left" vertical="center" wrapText="1"/>
    </xf>
    <xf numFmtId="0" fontId="59" applyFont="1" applyFill="1" fillId="0" borderId="265" applyBorder="1" applyAlignment="1" xfId="0">
      <alignment horizontal="left" vertical="center" wrapText="1"/>
    </xf>
    <xf numFmtId="185" applyNumberFormat="1" fontId="59" applyFont="1" applyFill="1" fillId="0" borderId="266" applyBorder="1" applyAlignment="1" xfId="0">
      <alignment horizontal="left" vertical="center" wrapText="1"/>
    </xf>
    <xf numFmtId="0" fontId="0" applyFill="1" fillId="0" borderId="267" applyBorder="1" applyAlignment="1" xfId="0">
      <alignment horizontal="left" vertical="center" wrapText="1"/>
    </xf>
    <xf numFmtId="184" applyNumberFormat="1" fontId="3" applyFont="1" fillId="0" borderId="268" applyBorder="1" applyAlignment="1" xfId="0">
      <alignment vertical="center"/>
    </xf>
    <xf numFmtId="0" fontId="3" applyFont="1" fillId="0" borderId="269" applyBorder="1" applyAlignment="1" xfId="0">
      <alignment vertical="center"/>
    </xf>
    <xf numFmtId="0" fontId="3" applyFont="1" fillId="0" borderId="270" applyBorder="1" applyAlignment="1" xfId="0">
      <alignment vertical="center" wrapText="1"/>
    </xf>
    <xf numFmtId="0" fontId="3" applyFont="1" applyFill="1" fillId="0" borderId="271" applyBorder="1" applyAlignment="1" xfId="0">
      <alignment horizontal="left" vertical="center" wrapText="1"/>
    </xf>
    <xf numFmtId="0" fontId="3" applyFont="1" applyFill="1" fillId="0" borderId="272" applyBorder="1" applyAlignment="1" xfId="0">
      <alignment horizontal="left" vertical="center" wrapText="1"/>
    </xf>
    <xf numFmtId="185" applyNumberFormat="1" fontId="3" applyFont="1" applyFill="1" fillId="0" borderId="273" applyBorder="1" applyAlignment="1" xfId="0">
      <alignment horizontal="left" vertical="center" wrapText="1"/>
    </xf>
    <xf numFmtId="185" applyNumberFormat="1" fontId="3" applyFont="1" applyFill="1" fillId="0" borderId="274" applyBorder="1" applyAlignment="1" xfId="0">
      <alignment horizontal="left" vertical="center" wrapText="1"/>
    </xf>
    <xf numFmtId="184" applyNumberFormat="1" fontId="8" applyFont="1" fillId="0" borderId="275" applyBorder="1" applyAlignment="1" xfId="0">
      <alignment vertical="center"/>
    </xf>
    <xf numFmtId="0" fontId="8" applyFont="1" fillId="0" borderId="276" applyBorder="1" applyAlignment="1" xfId="0">
      <alignment vertical="center"/>
    </xf>
    <xf numFmtId="184" applyNumberFormat="1" fontId="44" applyFont="1" fillId="0" borderId="277" applyBorder="1" applyAlignment="1" xfId="0">
      <alignment vertical="center"/>
    </xf>
    <xf numFmtId="0" fontId="44" applyFont="1" fillId="0" borderId="278" applyBorder="1" applyAlignment="1" xfId="0">
      <alignment vertical="center"/>
    </xf>
    <xf numFmtId="0" fontId="44" applyFont="1" fillId="0" borderId="279" applyBorder="1" applyAlignment="1" xfId="0">
      <alignment vertical="center" wrapText="1"/>
    </xf>
    <xf numFmtId="184" applyNumberFormat="1" fontId="0" fillId="0" borderId="0" applyAlignment="1" xfId="0">
      <alignment vertical="center" wrapText="1"/>
    </xf>
    <xf numFmtId="184" applyNumberFormat="1" fontId="44" applyFont="1" fillId="0" borderId="280" applyBorder="1" applyAlignment="1" xfId="0">
      <alignment vertical="center" wrapText="1"/>
    </xf>
    <xf numFmtId="184" applyNumberFormat="1" fontId="44" applyFont="1" applyFill="1" fillId="0" borderId="281" applyBorder="1" applyAlignment="1" xfId="0">
      <alignment vertical="center" wrapText="1"/>
    </xf>
    <xf numFmtId="177" applyNumberFormat="1" fontId="44" applyFont="1" applyFill="1" fillId="0" borderId="282" applyBorder="1" applyAlignment="1" xfId="0">
      <alignment vertical="center" wrapText="1"/>
    </xf>
    <xf numFmtId="0" fontId="44" applyFont="1" applyFill="1" fillId="0" borderId="283" applyBorder="1" applyAlignment="1" xfId="0">
      <alignment vertical="center" wrapText="1"/>
    </xf>
    <xf numFmtId="0" fontId="3" applyFont="1" applyFill="1" fillId="0" borderId="284" applyBorder="1" applyAlignment="1" xfId="0">
      <alignment vertical="center" wrapText="1"/>
    </xf>
    <xf numFmtId="0" fontId="44" applyFont="1" fillId="0" borderId="285" applyBorder="1" applyAlignment="1" xfId="0">
      <alignment horizontal="center" vertical="center" wrapText="1"/>
    </xf>
    <xf numFmtId="177" applyNumberFormat="1" fontId="53" applyFont="1" applyFill="1" fillId="0" borderId="286" applyBorder="1" applyAlignment="1" xfId="0">
      <alignment horizontal="center" vertical="center" wrapText="1"/>
    </xf>
    <xf numFmtId="184" applyNumberFormat="1" fontId="3" applyFont="1" applyFill="1" fillId="0" borderId="287" applyBorder="1" applyAlignment="1" xfId="0">
      <alignment vertical="center" wrapText="1"/>
    </xf>
    <xf numFmtId="177" applyNumberFormat="1" fontId="3" applyFont="1" applyFill="1" fillId="0" borderId="288" applyBorder="1" applyAlignment="1" xfId="0">
      <alignment vertical="center" wrapText="1"/>
    </xf>
    <xf numFmtId="0" fontId="44" applyFont="1" fillId="0" borderId="289" applyBorder="1" applyAlignment="1" xfId="0">
      <alignment horizontal="center" vertical="center" wrapText="1"/>
    </xf>
    <xf numFmtId="176" applyNumberFormat="1" fontId="8" applyFont="1" fillId="0" borderId="290" applyBorder="1" applyAlignment="1" xfId="0">
      <alignment horizontal="center" vertical="center" wrapText="1"/>
    </xf>
    <xf numFmtId="0" fontId="44" applyFont="1" fillId="0" borderId="291" applyBorder="1" applyAlignment="1" xfId="0">
      <alignment horizontal="center" vertical="center" wrapText="1"/>
    </xf>
    <xf numFmtId="184" applyNumberFormat="1" fontId="0" fillId="0" borderId="292" applyBorder="1" applyAlignment="1" xfId="0">
      <alignment horizontal="center" vertical="center" wrapText="1"/>
    </xf>
    <xf numFmtId="184" applyNumberFormat="1" fontId="0" fillId="0" borderId="293" applyBorder="1" applyAlignment="1" xfId="0">
      <alignment horizontal="center" vertical="center" wrapText="1"/>
    </xf>
    <xf numFmtId="184" applyNumberFormat="1" fontId="3" applyFont="1" fillId="0" borderId="294" applyBorder="1" applyAlignment="1" xfId="0">
      <alignment horizontal="center" vertical="center" wrapText="1"/>
    </xf>
    <xf numFmtId="185" applyNumberFormat="1" fontId="3" applyFont="1" fillId="0" borderId="295" applyBorder="1" applyAlignment="1" xfId="0">
      <alignment horizontal="center" vertical="center" wrapText="1"/>
    </xf>
    <xf numFmtId="184" applyNumberFormat="1" fontId="8" applyFont="1" fillId="0" borderId="296" applyBorder="1" applyAlignment="1" xfId="0">
      <alignment horizontal="center" vertical="center" wrapText="1"/>
    </xf>
    <xf numFmtId="184" applyNumberFormat="1" fontId="0" fillId="0" borderId="297" applyBorder="1" applyAlignment="1" xfId="0">
      <alignment horizontal="center" vertical="center" wrapText="1"/>
    </xf>
    <xf numFmtId="176" applyNumberFormat="1" fontId="46" applyFont="1" fillId="0" borderId="298" applyBorder="1" applyAlignment="1" xfId="0">
      <alignment horizontal="center" vertical="center" wrapText="1"/>
    </xf>
    <xf numFmtId="185" applyNumberFormat="1" fontId="4" applyFont="1" fillId="0" borderId="299" applyBorder="1" applyAlignment="1" xfId="0">
      <alignment horizontal="center" vertical="center" wrapText="1"/>
    </xf>
    <xf numFmtId="184" applyNumberFormat="1" fontId="0" fillId="0" borderId="0" applyAlignment="1" xfId="0">
      <alignment horizontal="right" vertical="center" wrapText="1"/>
    </xf>
    <xf numFmtId="0" fontId="0" fillId="0" borderId="0" applyAlignment="1" xfId="0">
      <alignment horizontal="right" vertical="center" wrapText="1"/>
    </xf>
    <xf numFmtId="184" applyNumberFormat="1" fontId="2" applyFont="1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184" applyNumberFormat="1" fontId="0" fillId="0" borderId="0" applyAlignment="1" xfId="0">
      <alignment horizontal="center" vertical="center" wrapText="1"/>
    </xf>
    <xf numFmtId="184" applyNumberFormat="1" fontId="44" applyFont="1" fillId="0" borderId="300" applyBorder="1" applyAlignment="1" xfId="0">
      <alignment horizontal="center" vertical="center" wrapText="1"/>
    </xf>
    <xf numFmtId="0" fontId="3" applyFont="1" applyFill="1" fillId="0" borderId="301" applyBorder="1" applyAlignment="1" xfId="0">
      <alignment horizontal="center" vertical="center" wrapText="1"/>
    </xf>
    <xf numFmtId="185" applyNumberFormat="1" fontId="3" applyFont="1" applyFill="1" fillId="0" borderId="302" applyBorder="1" applyAlignment="1" xfId="0">
      <alignment horizontal="center" vertical="center" wrapText="1"/>
    </xf>
    <xf numFmtId="0" fontId="3" applyFont="1" applyFill="1" fillId="0" borderId="303" applyBorder="1" applyAlignment="1" xfId="0">
      <alignment horizontal="center" vertical="center" wrapText="1"/>
    </xf>
    <xf numFmtId="185" applyNumberFormat="1" fontId="3" applyFont="1" applyFill="1" fillId="0" borderId="304" applyBorder="1" applyAlignment="1" xfId="0">
      <alignment horizontal="center" vertical="center" wrapText="1"/>
    </xf>
    <xf numFmtId="177" applyNumberFormat="1" fontId="44" applyFont="1" applyFill="1" fillId="0" borderId="305" applyBorder="1" applyAlignment="1" xfId="0">
      <alignment horizontal="center" vertical="center" wrapText="1"/>
    </xf>
    <xf numFmtId="177" applyNumberFormat="1" fontId="3" applyFont="1" applyFill="1" fillId="0" borderId="306" applyBorder="1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85" applyNumberFormat="1" fontId="3" applyFont="1" applyFill="1" fillId="0" borderId="307" applyBorder="1" applyAlignment="1" xfId="0">
      <alignment horizontal="center" vertical="center" wrapText="1"/>
    </xf>
    <xf numFmtId="187" applyNumberFormat="1" fontId="47" applyFont="1" fillId="0" borderId="308" applyBorder="1" applyAlignment="1" xfId="0">
      <alignment horizontal="center" vertical="center" wrapText="1"/>
    </xf>
    <xf numFmtId="184" applyNumberFormat="1" fontId="60" applyFont="1" applyFill="1" fillId="0" borderId="309" applyBorder="1" applyAlignment="1" xfId="0">
      <alignment horizontal="center" vertical="center" wrapText="1"/>
    </xf>
    <xf numFmtId="177" applyNumberFormat="1" fontId="60" applyFont="1" applyFill="1" fillId="0" borderId="310" applyBorder="1" applyAlignment="1" xfId="0">
      <alignment horizontal="center" vertical="center" wrapText="1"/>
    </xf>
    <xf numFmtId="0" fontId="60" applyFont="1" applyFill="1" fillId="0" borderId="311" applyBorder="1" applyAlignment="1" xfId="0">
      <alignment horizontal="center" vertical="center" wrapText="1"/>
    </xf>
    <xf numFmtId="0" fontId="60" applyFont="1" fillId="0" borderId="312" applyBorder="1" applyAlignment="1" xfId="0">
      <alignment horizontal="center" vertical="center" wrapText="1"/>
    </xf>
    <xf numFmtId="176" applyNumberFormat="1" fontId="61" applyFont="1" fillId="0" borderId="313" applyBorder="1" applyAlignment="1" xfId="0">
      <alignment horizontal="center" vertical="center" wrapText="1"/>
    </xf>
    <xf numFmtId="184" applyNumberFormat="1" fontId="62" applyFont="1" applyFill="1" fillId="0" borderId="314" applyBorder="1" applyAlignment="1" xfId="0">
      <alignment horizontal="center" vertical="center" wrapText="1"/>
    </xf>
    <xf numFmtId="177" applyNumberFormat="1" fontId="62" applyFont="1" applyFill="1" fillId="0" borderId="315" applyBorder="1" applyAlignment="1" xfId="0">
      <alignment horizontal="center" vertical="center" wrapText="1"/>
    </xf>
    <xf numFmtId="0" fontId="62" applyFont="1" applyFill="1" fillId="0" borderId="316" applyBorder="1" applyAlignment="1" xfId="0">
      <alignment horizontal="center" vertical="center" wrapText="1"/>
    </xf>
    <xf numFmtId="0" fontId="62" applyFont="1" fillId="0" borderId="317" applyBorder="1" applyAlignment="1" xfId="0">
      <alignment horizontal="center" vertical="center" wrapText="1"/>
    </xf>
    <xf numFmtId="176" applyNumberFormat="1" fontId="63" applyFont="1" fillId="0" borderId="318" applyBorder="1" applyAlignment="1" xfId="0">
      <alignment horizontal="center" vertical="center" wrapText="1"/>
    </xf>
    <xf numFmtId="184" applyNumberFormat="1" fontId="46" applyFont="1" fillId="0" borderId="319" applyBorder="1" applyAlignment="1" xfId="0">
      <alignment horizontal="center" vertical="center" wrapText="1"/>
    </xf>
    <xf numFmtId="184" applyNumberFormat="1" fontId="63" applyFont="1" fillId="0" borderId="320" applyBorder="1" applyAlignment="1" xfId="0">
      <alignment horizontal="center" vertical="center" wrapText="1"/>
    </xf>
    <xf numFmtId="176" applyNumberFormat="1" fontId="62" applyFont="1" fillId="0" borderId="321" applyBorder="1" applyAlignment="1" xfId="0">
      <alignment horizontal="center" vertical="center" wrapText="1"/>
    </xf>
    <xf numFmtId="177" applyNumberFormat="1" fontId="64" applyFont="1" applyFill="1" fillId="0" borderId="322" applyBorder="1" applyAlignment="1" xfId="0">
      <alignment horizontal="center" vertical="center" wrapText="1"/>
    </xf>
    <xf numFmtId="0" fontId="64" applyFont="1" applyFill="1" fillId="0" borderId="323" applyBorder="1" applyAlignment="1" xfId="0">
      <alignment horizontal="center" vertical="center" wrapText="1"/>
    </xf>
    <xf numFmtId="184" applyNumberFormat="1" fontId="4" applyFont="1" fillId="0" borderId="324" applyBorder="1" applyAlignment="1" xfId="0">
      <alignment horizontal="center" vertical="center" wrapText="1"/>
    </xf>
    <xf numFmtId="184" applyNumberFormat="1" fontId="62" applyFont="1" fillId="0" borderId="325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 wrapText="1"/>
    </xf>
    <xf numFmtId="184" applyNumberFormat="1" fontId="2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84" applyNumberFormat="1" fontId="0" fillId="0" borderId="0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176" applyNumberFormat="1" fontId="63" applyFont="1" fillId="0" borderId="326" applyBorder="1" applyAlignment="1" xfId="0">
      <alignment horizontal="center" vertical="center" wrapText="1"/>
    </xf>
    <xf numFmtId="176" applyNumberFormat="1" fontId="8" applyFont="1" fillId="0" borderId="327" applyBorder="1" applyAlignment="1" xfId="0">
      <alignment horizontal="center" vertical="center" wrapText="1"/>
    </xf>
    <xf numFmtId="0" fontId="44" applyFont="1" fillId="0" borderId="328" applyBorder="1" applyAlignment="1" xfId="0">
      <alignment horizontal="center" vertical="center" wrapText="1"/>
    </xf>
    <xf numFmtId="0" fontId="3" applyFont="1" applyFill="1" fillId="0" borderId="329" applyBorder="1" applyAlignment="1" xfId="0">
      <alignment horizontal="center" vertical="center" wrapText="1"/>
    </xf>
    <xf numFmtId="0" fontId="3" applyFont="1" fillId="0" borderId="330" applyBorder="1" applyAlignment="1" xfId="0">
      <alignment horizontal="center" vertical="center" wrapText="1"/>
    </xf>
    <xf numFmtId="177" applyNumberFormat="1" fontId="3" applyFont="1" applyFill="1" fillId="0" borderId="331" applyBorder="1" applyAlignment="1" xfId="0">
      <alignment horizontal="center" vertical="center" wrapText="1"/>
    </xf>
    <xf numFmtId="184" applyNumberFormat="1" fontId="0" fillId="0" borderId="332" applyBorder="1" applyAlignment="1" xfId="0">
      <alignment horizontal="center" vertical="center" wrapText="1"/>
    </xf>
    <xf numFmtId="0" fontId="62" applyFont="1" fillId="0" borderId="333" applyBorder="1" applyAlignment="1" xfId="0">
      <alignment horizontal="center" vertical="center" wrapText="1"/>
    </xf>
    <xf numFmtId="176" applyNumberFormat="1" fontId="0" fillId="0" borderId="334" applyBorder="1" applyAlignment="1" xfId="0">
      <alignment horizontal="center" vertical="center" wrapText="1"/>
    </xf>
    <xf numFmtId="0" fontId="0" fillId="0" borderId="335" applyBorder="1" applyAlignment="1" xfId="0">
      <alignment horizontal="center" vertical="center" wrapText="1"/>
    </xf>
    <xf numFmtId="0" fontId="65" applyFont="1" fillId="47" applyFill="1" borderId="0" applyAlignment="1" xfId="0">
      <alignment vertical="center"/>
    </xf>
    <xf numFmtId="0" fontId="66" applyFont="1" fillId="48" applyFill="1" borderId="0" applyAlignment="1" xfId="0">
      <alignment vertical="center"/>
    </xf>
    <xf numFmtId="0" fontId="67" applyFont="1" fillId="49" applyFill="1" borderId="0" applyAlignment="1" xfId="0">
      <alignment vertical="center"/>
    </xf>
    <xf numFmtId="0" fontId="68" applyFont="1" fillId="50" applyFill="1" borderId="336" applyBorder="1" applyAlignment="1" xfId="0">
      <alignment vertical="center"/>
    </xf>
    <xf numFmtId="0" fontId="69" applyFont="1" fillId="51" applyFill="1" borderId="337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0" applyAlignment="1" xfId="0">
      <alignment vertical="center"/>
    </xf>
    <xf numFmtId="0" fontId="72" applyFont="1" fillId="0" borderId="338" applyBorder="1" applyAlignment="1" xfId="0">
      <alignment vertical="center"/>
    </xf>
    <xf numFmtId="0" fontId="73" applyFont="1" fillId="50" applyFill="1" borderId="339" applyBorder="1" applyAlignment="1" xfId="0">
      <alignment vertical="center"/>
    </xf>
    <xf numFmtId="0" fontId="74" applyFont="1" fillId="52" applyFill="1" borderId="340" applyBorder="1" applyAlignment="1" xfId="0">
      <alignment vertical="center"/>
    </xf>
    <xf numFmtId="0" fontId="0" fillId="53" applyFill="1" borderId="341" applyBorder="1" applyAlignment="1" xfId="0">
      <alignment vertical="center"/>
    </xf>
    <xf numFmtId="0" fontId="75" applyFont="1" fillId="0" borderId="0" applyAlignment="1" xfId="0">
      <alignment vertical="center"/>
    </xf>
    <xf numFmtId="0" fontId="76" applyFont="1" fillId="0" borderId="342" applyBorder="1" applyAlignment="1" xfId="0">
      <alignment vertical="center"/>
    </xf>
    <xf numFmtId="0" fontId="77" applyFont="1" fillId="0" borderId="343" applyBorder="1" applyAlignment="1" xfId="0">
      <alignment vertical="center"/>
    </xf>
    <xf numFmtId="0" fontId="78" applyFont="1" fillId="0" borderId="344" applyBorder="1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345" applyBorder="1" applyAlignment="1" xfId="0">
      <alignment vertical="center"/>
    </xf>
    <xf numFmtId="0" fontId="80" applyFont="1" fillId="54" applyFill="1" borderId="0" applyAlignment="1" xfId="0">
      <alignment vertical="center"/>
    </xf>
    <xf numFmtId="0" fontId="80" applyFont="1" fillId="55" applyFill="1" borderId="0" applyAlignment="1" xfId="0">
      <alignment vertical="center"/>
    </xf>
    <xf numFmtId="0" fontId="80" applyFont="1" fillId="56" applyFill="1" borderId="0" applyAlignment="1" xfId="0">
      <alignment vertical="center"/>
    </xf>
    <xf numFmtId="0" fontId="80" applyFont="1" fillId="57" applyFill="1" borderId="0" applyAlignment="1" xfId="0">
      <alignment vertical="center"/>
    </xf>
    <xf numFmtId="0" fontId="80" applyFont="1" fillId="58" applyFill="1" borderId="0" applyAlignment="1" xfId="0">
      <alignment vertical="center"/>
    </xf>
    <xf numFmtId="0" fontId="80" applyFont="1" fillId="59" applyFill="1" borderId="0" applyAlignment="1" xfId="0">
      <alignment vertical="center"/>
    </xf>
    <xf numFmtId="0" fontId="80" applyFont="1" fillId="60" applyFill="1" borderId="0" applyAlignment="1" xfId="0">
      <alignment vertical="center"/>
    </xf>
    <xf numFmtId="0" fontId="80" applyFont="1" fillId="61" applyFill="1" borderId="0" applyAlignment="1" xfId="0">
      <alignment vertical="center"/>
    </xf>
    <xf numFmtId="0" fontId="80" applyFont="1" fillId="62" applyFill="1" borderId="0" applyAlignment="1" xfId="0">
      <alignment vertical="center"/>
    </xf>
    <xf numFmtId="0" fontId="80" applyFont="1" fillId="63" applyFill="1" borderId="0" applyAlignment="1" xfId="0">
      <alignment vertical="center"/>
    </xf>
    <xf numFmtId="0" fontId="80" applyFont="1" fillId="64" applyFill="1" borderId="0" applyAlignment="1" xfId="0">
      <alignment vertical="center"/>
    </xf>
    <xf numFmtId="0" fontId="80" applyFont="1" fillId="65" applyFill="1" borderId="0" applyAlignment="1" xfId="0">
      <alignment vertical="center"/>
    </xf>
    <xf numFmtId="0" fontId="81" applyFont="1" fillId="66" applyFill="1" borderId="0" applyAlignment="1" xfId="0">
      <alignment vertical="center"/>
    </xf>
    <xf numFmtId="0" fontId="81" applyFont="1" fillId="67" applyFill="1" borderId="0" applyAlignment="1" xfId="0">
      <alignment vertical="center"/>
    </xf>
    <xf numFmtId="0" fontId="81" applyFont="1" fillId="68" applyFill="1" borderId="0" applyAlignment="1" xfId="0">
      <alignment vertical="center"/>
    </xf>
    <xf numFmtId="0" fontId="81" applyFont="1" fillId="69" applyFill="1" borderId="0" applyAlignment="1" xfId="0">
      <alignment vertical="center"/>
    </xf>
    <xf numFmtId="0" fontId="81" applyFont="1" fillId="70" applyFill="1" borderId="0" applyAlignment="1" xfId="0">
      <alignment vertical="center"/>
    </xf>
    <xf numFmtId="0" fontId="81" applyFont="1" fillId="71" applyFill="1" borderId="0" applyAlignment="1" xfId="0">
      <alignment vertical="center"/>
    </xf>
    <xf numFmtId="0" fontId="81" applyFont="1" fillId="72" applyFill="1" borderId="0" applyAlignment="1" xfId="0">
      <alignment vertical="center"/>
    </xf>
    <xf numFmtId="0" fontId="81" applyFont="1" fillId="73" applyFill="1" borderId="0" applyAlignment="1" xfId="0">
      <alignment vertical="center"/>
    </xf>
    <xf numFmtId="0" fontId="81" applyFont="1" fillId="74" applyFill="1" borderId="0" applyAlignment="1" xfId="0">
      <alignment vertical="center"/>
    </xf>
    <xf numFmtId="0" fontId="81" applyFont="1" fillId="75" applyFill="1" borderId="0" applyAlignment="1" xfId="0">
      <alignment vertical="center"/>
    </xf>
    <xf numFmtId="0" fontId="81" applyFont="1" fillId="76" applyFill="1" borderId="0" applyAlignment="1" xfId="0">
      <alignment vertical="center"/>
    </xf>
    <xf numFmtId="0" fontId="81" applyFont="1" fillId="7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9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20"/>
  <sheetViews>
    <sheetView tabSelected="1" zoomScaleNormal="100" topLeftCell="A1" workbookViewId="0">
      <selection activeCell="N95" activeCellId="0" sqref="N95"/>
    </sheetView>
  </sheetViews>
  <sheetFormatPr defaultRowHeight="12.75" defaultColWidth="9.000137329101562" x14ac:dyDescent="0.15"/>
  <cols>
    <col min="1" max="1" width="4.375" customWidth="1" style="245"/>
    <col min="2" max="2" width="8.125" customWidth="1" style="245"/>
    <col min="3" max="3" width="12.0" customWidth="1" style="245"/>
    <col min="4" max="4" width="8.875" customWidth="1" style="245"/>
    <col min="5" max="5" width="15.625" customWidth="1" style="245"/>
    <col min="6" max="6" width="6.25" customWidth="1" style="245"/>
    <col min="7" max="7" width="9.625" customWidth="1" style="427"/>
    <col min="8" max="8" width="11.75" customWidth="1" style="245"/>
    <col min="9" max="9" width="12.375" customWidth="1" style="245"/>
    <col min="10" max="10" width="11.625" customWidth="1" style="245"/>
    <col min="11" max="11" width="10.125" customWidth="1" style="245"/>
    <col min="12" max="12" width="11.0" customWidth="1" style="427"/>
    <col min="13" max="16384" width="9.0" style="245"/>
  </cols>
  <sheetData>
    <row r="1" ht="30.0" customHeight="1" x14ac:dyDescent="0.15" spans="1:2">
      <c r="A1" s="457" t="s">
        <v>0</v>
      </c>
      <c r="B1" s="457"/>
    </row>
    <row r="2" ht="18.75" customHeight="1" x14ac:dyDescent="0.15" spans="1:12">
      <c r="A2" s="459" t="s">
        <v>1</v>
      </c>
      <c r="B2" s="459"/>
      <c r="C2" s="459"/>
      <c r="D2" s="459"/>
      <c r="E2" s="459"/>
      <c r="F2" s="459"/>
      <c r="G2" s="458"/>
      <c r="H2" s="459"/>
      <c r="I2" s="459"/>
      <c r="J2" s="459"/>
      <c r="K2" s="459"/>
      <c r="L2" s="458"/>
    </row>
    <row r="3" ht="12.749805" customHeight="1" x14ac:dyDescent="0.15" spans="1:12">
      <c r="K3" s="461" t="s">
        <v>2</v>
      </c>
      <c r="L3" s="460"/>
    </row>
    <row r="4" ht="26.0" customHeight="1" x14ac:dyDescent="0.15" spans="1:12">
      <c r="A4" s="127" t="s">
        <v>3</v>
      </c>
      <c r="B4" s="127" t="s">
        <v>4</v>
      </c>
      <c r="C4" s="127" t="s">
        <v>5</v>
      </c>
      <c r="D4" s="127" t="s">
        <v>6</v>
      </c>
      <c r="E4" s="127" t="s">
        <v>7</v>
      </c>
      <c r="F4" s="127" t="s">
        <v>8</v>
      </c>
      <c r="G4" s="420" t="s">
        <v>9</v>
      </c>
      <c r="H4" s="127" t="s">
        <v>10</v>
      </c>
      <c r="I4" s="127" t="s">
        <v>11</v>
      </c>
      <c r="J4" s="127" t="s">
        <v>12</v>
      </c>
      <c r="K4" s="127" t="s">
        <v>13</v>
      </c>
      <c r="L4" s="420" t="s">
        <v>14</v>
      </c>
    </row>
    <row r="5" ht="20.0" customHeight="1" x14ac:dyDescent="0.15" spans="1:12">
      <c r="A5" s="126" t="s">
        <v>15</v>
      </c>
      <c r="B5" s="126" t="s">
        <v>16</v>
      </c>
      <c r="C5" s="126" t="s">
        <v>17</v>
      </c>
      <c r="D5" s="126" t="s">
        <v>18</v>
      </c>
      <c r="E5" s="126" t="s">
        <v>19</v>
      </c>
      <c r="F5" s="126" t="s">
        <v>20</v>
      </c>
      <c r="G5" s="420" t="s">
        <v>21</v>
      </c>
      <c r="H5" s="126" t="s">
        <v>22</v>
      </c>
      <c r="I5" s="126" t="s">
        <v>23</v>
      </c>
      <c r="J5" s="126" t="s">
        <v>24</v>
      </c>
      <c r="K5" s="126" t="s">
        <v>25</v>
      </c>
      <c r="L5" s="420" t="s">
        <v>26</v>
      </c>
    </row>
    <row r="6" ht="53.999176" customHeight="1" x14ac:dyDescent="0.15" spans="1:12">
      <c r="A6" s="421" t="s">
        <v>27</v>
      </c>
      <c r="B6" s="211" t="s">
        <v>28</v>
      </c>
      <c r="C6" s="211" t="s">
        <v>29</v>
      </c>
      <c r="D6" s="211"/>
      <c r="E6" s="211" t="s">
        <v>30</v>
      </c>
      <c r="F6" s="211" t="s">
        <v>31</v>
      </c>
      <c r="G6" s="277">
        <v>2.674546</v>
      </c>
      <c r="H6" s="211" t="s">
        <v>32</v>
      </c>
      <c r="I6" s="422" t="s">
        <v>33</v>
      </c>
      <c r="J6" s="422" t="s">
        <v>34</v>
      </c>
      <c r="K6" s="16" t="s">
        <v>35</v>
      </c>
      <c r="L6" s="420"/>
    </row>
    <row r="7" ht="53.999176" customHeight="1" x14ac:dyDescent="0.15" spans="1:12">
      <c r="A7" s="421" t="s">
        <v>36</v>
      </c>
      <c r="B7" s="211" t="s">
        <v>28</v>
      </c>
      <c r="C7" s="211" t="s">
        <v>37</v>
      </c>
      <c r="D7" s="211"/>
      <c r="E7" s="211" t="s">
        <v>38</v>
      </c>
      <c r="F7" s="211" t="s">
        <v>31</v>
      </c>
      <c r="G7" s="277">
        <v>1.886961</v>
      </c>
      <c r="H7" s="211" t="s">
        <v>32</v>
      </c>
      <c r="I7" s="16" t="s">
        <v>39</v>
      </c>
      <c r="J7" s="16" t="s">
        <v>40</v>
      </c>
      <c r="K7" s="16" t="s">
        <v>35</v>
      </c>
      <c r="L7" s="420"/>
    </row>
    <row r="8" ht="53.999176" customHeight="1" x14ac:dyDescent="0.15" spans="1:12">
      <c r="A8" s="421" t="s">
        <v>41</v>
      </c>
      <c r="B8" s="211" t="s">
        <v>28</v>
      </c>
      <c r="C8" s="211" t="s">
        <v>42</v>
      </c>
      <c r="D8" s="211"/>
      <c r="E8" s="211" t="s">
        <v>43</v>
      </c>
      <c r="F8" s="211" t="s">
        <v>31</v>
      </c>
      <c r="G8" s="277">
        <v>0.469493</v>
      </c>
      <c r="H8" s="211" t="s">
        <v>44</v>
      </c>
      <c r="I8" s="16" t="s">
        <v>45</v>
      </c>
      <c r="J8" s="16" t="s">
        <v>46</v>
      </c>
      <c r="K8" s="16" t="s">
        <v>35</v>
      </c>
      <c r="L8" s="420"/>
    </row>
    <row r="9" ht="80.998764" customHeight="1" x14ac:dyDescent="0.15" spans="1:12">
      <c r="A9" s="421" t="s">
        <v>47</v>
      </c>
      <c r="B9" s="211" t="s">
        <v>28</v>
      </c>
      <c r="C9" s="211" t="s">
        <v>48</v>
      </c>
      <c r="D9" s="211"/>
      <c r="E9" s="211" t="s">
        <v>49</v>
      </c>
      <c r="F9" s="211" t="s">
        <v>31</v>
      </c>
      <c r="G9" s="277">
        <v>3.00717</v>
      </c>
      <c r="H9" s="211" t="s">
        <v>50</v>
      </c>
      <c r="I9" s="16" t="s">
        <v>51</v>
      </c>
      <c r="J9" s="16" t="s">
        <v>52</v>
      </c>
      <c r="K9" s="16" t="s">
        <v>35</v>
      </c>
      <c r="L9" s="420"/>
    </row>
    <row r="10" ht="67.49897" customHeight="1" x14ac:dyDescent="0.15" spans="1:12">
      <c r="A10" s="421" t="s">
        <v>53</v>
      </c>
      <c r="B10" s="211" t="s">
        <v>28</v>
      </c>
      <c r="C10" s="211" t="s">
        <v>54</v>
      </c>
      <c r="D10" s="211"/>
      <c r="E10" s="211" t="s">
        <v>55</v>
      </c>
      <c r="F10" s="211" t="s">
        <v>31</v>
      </c>
      <c r="G10" s="277">
        <v>3.20149</v>
      </c>
      <c r="H10" s="211" t="s">
        <v>56</v>
      </c>
      <c r="I10" s="16" t="s">
        <v>57</v>
      </c>
      <c r="J10" s="16" t="s">
        <v>58</v>
      </c>
      <c r="K10" s="16" t="s">
        <v>59</v>
      </c>
      <c r="L10" s="420"/>
    </row>
    <row r="11" ht="67.49897" customHeight="1" x14ac:dyDescent="0.15" spans="1:12">
      <c r="A11" s="421" t="s">
        <v>60</v>
      </c>
      <c r="B11" s="211" t="s">
        <v>28</v>
      </c>
      <c r="C11" s="211" t="s">
        <v>54</v>
      </c>
      <c r="D11" s="211"/>
      <c r="E11" s="211" t="s">
        <v>61</v>
      </c>
      <c r="F11" s="211" t="s">
        <v>31</v>
      </c>
      <c r="G11" s="277">
        <v>3.524945</v>
      </c>
      <c r="H11" s="211" t="s">
        <v>56</v>
      </c>
      <c r="I11" s="16" t="s">
        <v>57</v>
      </c>
      <c r="J11" s="16" t="s">
        <v>58</v>
      </c>
      <c r="K11" s="16" t="s">
        <v>59</v>
      </c>
      <c r="L11" s="420"/>
    </row>
    <row r="12" ht="53.999176" customHeight="1" x14ac:dyDescent="0.15" spans="1:12">
      <c r="A12" s="421" t="s">
        <v>62</v>
      </c>
      <c r="B12" s="211" t="s">
        <v>28</v>
      </c>
      <c r="C12" s="211" t="s">
        <v>54</v>
      </c>
      <c r="D12" s="211"/>
      <c r="E12" s="211" t="s">
        <v>63</v>
      </c>
      <c r="F12" s="211" t="s">
        <v>31</v>
      </c>
      <c r="G12" s="277">
        <v>2.856414</v>
      </c>
      <c r="H12" s="211" t="s">
        <v>56</v>
      </c>
      <c r="I12" s="16" t="s">
        <v>57</v>
      </c>
      <c r="J12" s="16" t="s">
        <v>58</v>
      </c>
      <c r="K12" s="16" t="s">
        <v>59</v>
      </c>
      <c r="L12" s="420"/>
    </row>
    <row r="13" ht="53.999176" customHeight="1" x14ac:dyDescent="0.15" spans="1:12">
      <c r="A13" s="421" t="s">
        <v>64</v>
      </c>
      <c r="B13" s="211" t="s">
        <v>28</v>
      </c>
      <c r="C13" s="211" t="s">
        <v>54</v>
      </c>
      <c r="D13" s="211"/>
      <c r="E13" s="211" t="s">
        <v>65</v>
      </c>
      <c r="F13" s="211" t="s">
        <v>31</v>
      </c>
      <c r="G13" s="277">
        <v>3.107481</v>
      </c>
      <c r="H13" s="211" t="s">
        <v>66</v>
      </c>
      <c r="I13" s="16" t="s">
        <v>57</v>
      </c>
      <c r="J13" s="16" t="s">
        <v>58</v>
      </c>
      <c r="K13" s="16" t="s">
        <v>59</v>
      </c>
      <c r="L13" s="420"/>
    </row>
    <row r="14" ht="53.999176" customHeight="1" x14ac:dyDescent="0.15" spans="1:12">
      <c r="A14" s="421" t="s">
        <v>67</v>
      </c>
      <c r="B14" s="211" t="s">
        <v>28</v>
      </c>
      <c r="C14" s="211" t="s">
        <v>68</v>
      </c>
      <c r="D14" s="211"/>
      <c r="E14" s="211" t="s">
        <v>69</v>
      </c>
      <c r="F14" s="211" t="s">
        <v>31</v>
      </c>
      <c r="G14" s="277">
        <v>6.10942</v>
      </c>
      <c r="H14" s="211" t="s">
        <v>70</v>
      </c>
      <c r="I14" s="16" t="s">
        <v>71</v>
      </c>
      <c r="J14" s="16" t="s">
        <v>72</v>
      </c>
      <c r="K14" s="16" t="s">
        <v>35</v>
      </c>
      <c r="L14" s="420"/>
    </row>
    <row r="15" ht="94.49856" customHeight="1" x14ac:dyDescent="0.15" spans="1:12">
      <c r="A15" s="421" t="s">
        <v>73</v>
      </c>
      <c r="B15" s="211" t="s">
        <v>28</v>
      </c>
      <c r="C15" s="211" t="s">
        <v>29</v>
      </c>
      <c r="D15" s="211"/>
      <c r="E15" s="211" t="s">
        <v>74</v>
      </c>
      <c r="F15" s="211" t="s">
        <v>31</v>
      </c>
      <c r="G15" s="277">
        <v>4.6723</v>
      </c>
      <c r="H15" s="211" t="s">
        <v>75</v>
      </c>
      <c r="I15" s="16" t="s">
        <v>76</v>
      </c>
      <c r="J15" s="16" t="s">
        <v>77</v>
      </c>
      <c r="K15" s="16" t="s">
        <v>35</v>
      </c>
      <c r="L15" s="420"/>
    </row>
    <row r="16" ht="53.999176" customHeight="1" x14ac:dyDescent="0.15" spans="1:12">
      <c r="A16" s="421" t="s">
        <v>78</v>
      </c>
      <c r="B16" s="211" t="s">
        <v>28</v>
      </c>
      <c r="C16" s="211" t="s">
        <v>54</v>
      </c>
      <c r="D16" s="211"/>
      <c r="E16" s="211" t="s">
        <v>79</v>
      </c>
      <c r="F16" s="211" t="s">
        <v>31</v>
      </c>
      <c r="G16" s="277">
        <v>0.250896</v>
      </c>
      <c r="H16" s="211" t="s">
        <v>80</v>
      </c>
      <c r="I16" s="16" t="s">
        <v>81</v>
      </c>
      <c r="J16" s="16" t="s">
        <v>82</v>
      </c>
      <c r="K16" s="16" t="s">
        <v>59</v>
      </c>
      <c r="L16" s="420"/>
    </row>
    <row r="17" ht="53.999176" customHeight="1" x14ac:dyDescent="0.15" spans="1:12">
      <c r="A17" s="421" t="s">
        <v>83</v>
      </c>
      <c r="B17" s="211" t="s">
        <v>28</v>
      </c>
      <c r="C17" s="211" t="s">
        <v>29</v>
      </c>
      <c r="D17" s="211"/>
      <c r="E17" s="211" t="s">
        <v>84</v>
      </c>
      <c r="F17" s="211" t="s">
        <v>31</v>
      </c>
      <c r="G17" s="277">
        <v>3.8935</v>
      </c>
      <c r="H17" s="211" t="s">
        <v>85</v>
      </c>
      <c r="I17" s="16" t="s">
        <v>86</v>
      </c>
      <c r="J17" s="16" t="s">
        <v>87</v>
      </c>
      <c r="K17" s="16" t="s">
        <v>35</v>
      </c>
      <c r="L17" s="420"/>
    </row>
    <row r="18" ht="80.998764" customHeight="1" x14ac:dyDescent="0.15" spans="1:12">
      <c r="A18" s="421" t="s">
        <v>88</v>
      </c>
      <c r="B18" s="211" t="s">
        <v>28</v>
      </c>
      <c r="C18" s="211" t="s">
        <v>29</v>
      </c>
      <c r="D18" s="211"/>
      <c r="E18" s="211" t="s">
        <v>89</v>
      </c>
      <c r="F18" s="211" t="s">
        <v>31</v>
      </c>
      <c r="G18" s="277">
        <v>6.142302</v>
      </c>
      <c r="H18" s="211" t="s">
        <v>90</v>
      </c>
      <c r="I18" s="16" t="s">
        <v>91</v>
      </c>
      <c r="J18" s="16" t="s">
        <v>92</v>
      </c>
      <c r="K18" s="16" t="s">
        <v>35</v>
      </c>
      <c r="L18" s="420"/>
    </row>
    <row r="19" ht="67.49897" customHeight="1" x14ac:dyDescent="0.15" spans="1:12">
      <c r="A19" s="421" t="s">
        <v>93</v>
      </c>
      <c r="B19" s="211" t="s">
        <v>28</v>
      </c>
      <c r="C19" s="211" t="s">
        <v>94</v>
      </c>
      <c r="D19" s="211"/>
      <c r="E19" s="211" t="s">
        <v>95</v>
      </c>
      <c r="F19" s="211" t="s">
        <v>31</v>
      </c>
      <c r="G19" s="277">
        <v>2.1725</v>
      </c>
      <c r="H19" s="211" t="s">
        <v>96</v>
      </c>
      <c r="I19" s="16" t="s">
        <v>97</v>
      </c>
      <c r="J19" s="16" t="s">
        <v>98</v>
      </c>
      <c r="K19" s="16" t="s">
        <v>35</v>
      </c>
      <c r="L19" s="420"/>
    </row>
    <row r="20" ht="94.49856" customHeight="1" x14ac:dyDescent="0.15" spans="1:12">
      <c r="A20" s="421" t="s">
        <v>99</v>
      </c>
      <c r="B20" s="211" t="s">
        <v>28</v>
      </c>
      <c r="C20" s="211" t="s">
        <v>100</v>
      </c>
      <c r="D20" s="211"/>
      <c r="E20" s="211" t="s">
        <v>101</v>
      </c>
      <c r="F20" s="211" t="s">
        <v>31</v>
      </c>
      <c r="G20" s="277">
        <v>7.2516</v>
      </c>
      <c r="H20" s="211" t="s">
        <v>102</v>
      </c>
      <c r="I20" s="16" t="s">
        <v>103</v>
      </c>
      <c r="J20" s="16" t="s">
        <v>104</v>
      </c>
      <c r="K20" s="16" t="s">
        <v>35</v>
      </c>
      <c r="L20" s="420"/>
    </row>
    <row r="21" ht="94.49856" customHeight="1" x14ac:dyDescent="0.15" spans="1:12">
      <c r="A21" s="421" t="s">
        <v>105</v>
      </c>
      <c r="B21" s="211" t="s">
        <v>28</v>
      </c>
      <c r="C21" s="211" t="s">
        <v>106</v>
      </c>
      <c r="D21" s="211"/>
      <c r="E21" s="211" t="s">
        <v>107</v>
      </c>
      <c r="F21" s="211" t="s">
        <v>31</v>
      </c>
      <c r="G21" s="277">
        <v>2.32505</v>
      </c>
      <c r="H21" s="211" t="s">
        <v>108</v>
      </c>
      <c r="I21" s="16" t="s">
        <v>109</v>
      </c>
      <c r="J21" s="16" t="s">
        <v>110</v>
      </c>
      <c r="K21" s="16" t="s">
        <v>35</v>
      </c>
      <c r="L21" s="420"/>
    </row>
    <row r="22" ht="94.49856" customHeight="1" x14ac:dyDescent="0.15" spans="1:12">
      <c r="A22" s="421" t="s">
        <v>111</v>
      </c>
      <c r="B22" s="211" t="s">
        <v>28</v>
      </c>
      <c r="C22" s="211" t="s">
        <v>112</v>
      </c>
      <c r="D22" s="211"/>
      <c r="E22" s="211" t="s">
        <v>113</v>
      </c>
      <c r="F22" s="211" t="s">
        <v>31</v>
      </c>
      <c r="G22" s="277">
        <v>1.385</v>
      </c>
      <c r="H22" s="211" t="s">
        <v>114</v>
      </c>
      <c r="I22" s="16" t="s">
        <v>115</v>
      </c>
      <c r="J22" s="16" t="s">
        <v>116</v>
      </c>
      <c r="K22" s="16" t="s">
        <v>35</v>
      </c>
      <c r="L22" s="420"/>
    </row>
    <row r="23" ht="13.5" customHeight="1" x14ac:dyDescent="0.15" spans="1:12">
      <c r="A23" s="464"/>
      <c r="B23" s="469" t="s">
        <v>117</v>
      </c>
      <c r="C23" s="445" t="s">
        <v>118</v>
      </c>
      <c r="D23" s="446"/>
      <c r="E23" s="446"/>
      <c r="F23" s="446"/>
      <c r="G23" s="443">
        <f>SUM(G6:G22)</f>
        <v>54.9310679999999</v>
      </c>
      <c r="H23" s="447"/>
      <c r="I23" s="450"/>
      <c r="J23" s="450"/>
      <c r="K23" s="447"/>
      <c r="L23" s="449"/>
    </row>
    <row r="24" ht="13.5" customHeight="1" x14ac:dyDescent="0.15" spans="1:14">
      <c r="A24" s="464"/>
      <c r="B24" s="469"/>
      <c r="C24" s="446" t="s">
        <v>119</v>
      </c>
      <c r="D24" s="446"/>
      <c r="E24" s="446"/>
      <c r="F24" s="446"/>
      <c r="G24" s="443">
        <f>SUM(G10+G11+G12+G13+G16)</f>
        <v>12.941226</v>
      </c>
      <c r="H24" s="447"/>
      <c r="I24" s="450"/>
      <c r="J24" s="450"/>
      <c r="K24" s="447"/>
      <c r="L24" s="449"/>
      <c r="N24" s="427"/>
    </row>
    <row r="25" ht="27.0" customHeight="1" x14ac:dyDescent="0.15" spans="1:12">
      <c r="A25" s="464"/>
      <c r="B25" s="469"/>
      <c r="C25" s="446" t="s">
        <v>35</v>
      </c>
      <c r="D25" s="446"/>
      <c r="E25" s="446"/>
      <c r="F25" s="446"/>
      <c r="G25" s="443">
        <f>SUM(G6+G7+G8+G9+G14+G15+G17+G18+G19+G20+G21+G22)</f>
        <v>41.9898419999999</v>
      </c>
      <c r="H25" s="447"/>
      <c r="I25" s="450"/>
      <c r="J25" s="450"/>
      <c r="K25" s="447"/>
      <c r="L25" s="449"/>
    </row>
    <row r="26" ht="53.999176" customHeight="1" x14ac:dyDescent="0.15" spans="1:12">
      <c r="A26" s="16" t="s">
        <v>27</v>
      </c>
      <c r="B26" s="300" t="s">
        <v>120</v>
      </c>
      <c r="C26" s="10" t="s">
        <v>121</v>
      </c>
      <c r="D26" s="16" t="s">
        <v>122</v>
      </c>
      <c r="E26" s="16" t="s">
        <v>123</v>
      </c>
      <c r="F26" s="10" t="s">
        <v>31</v>
      </c>
      <c r="G26" s="276">
        <v>5.8687</v>
      </c>
      <c r="H26" s="17">
        <v>43388</v>
      </c>
      <c r="I26" s="17">
        <v>43767</v>
      </c>
      <c r="J26" s="17">
        <v>44863</v>
      </c>
      <c r="K26" s="16" t="s">
        <v>124</v>
      </c>
      <c r="L26" s="417" t="s">
        <v>125</v>
      </c>
    </row>
    <row r="27" ht="53.999176" customHeight="1" x14ac:dyDescent="0.15" spans="1:12">
      <c r="A27" s="16" t="s">
        <v>36</v>
      </c>
      <c r="B27" s="300" t="s">
        <v>126</v>
      </c>
      <c r="C27" s="10" t="s">
        <v>127</v>
      </c>
      <c r="D27" s="300" t="s">
        <v>122</v>
      </c>
      <c r="E27" s="10" t="s">
        <v>128</v>
      </c>
      <c r="F27" s="10" t="s">
        <v>31</v>
      </c>
      <c r="G27" s="276">
        <v>0.4979</v>
      </c>
      <c r="H27" s="17">
        <v>43550</v>
      </c>
      <c r="I27" s="434">
        <v>43931</v>
      </c>
      <c r="J27" s="17">
        <v>45026</v>
      </c>
      <c r="K27" s="10" t="s">
        <v>124</v>
      </c>
      <c r="L27" s="417">
        <v>0.4979</v>
      </c>
    </row>
    <row r="28" ht="27.0" customHeight="1" x14ac:dyDescent="0.15" spans="1:12">
      <c r="A28" s="16" t="s">
        <v>41</v>
      </c>
      <c r="B28" s="300" t="s">
        <v>129</v>
      </c>
      <c r="C28" s="10" t="s">
        <v>130</v>
      </c>
      <c r="D28" s="10" t="s">
        <v>122</v>
      </c>
      <c r="E28" s="10" t="s">
        <v>131</v>
      </c>
      <c r="F28" s="300" t="s">
        <v>132</v>
      </c>
      <c r="G28" s="276">
        <v>0.3688</v>
      </c>
      <c r="H28" s="17">
        <v>44029</v>
      </c>
      <c r="I28" s="17">
        <v>44404</v>
      </c>
      <c r="J28" s="17">
        <v>45500</v>
      </c>
      <c r="K28" s="300" t="s">
        <v>35</v>
      </c>
      <c r="L28" s="417">
        <v>0.3688</v>
      </c>
    </row>
    <row r="29" ht="40.499382" customHeight="1" x14ac:dyDescent="0.15" spans="1:12">
      <c r="A29" s="16" t="s">
        <v>47</v>
      </c>
      <c r="B29" s="300" t="s">
        <v>133</v>
      </c>
      <c r="C29" s="10" t="s">
        <v>134</v>
      </c>
      <c r="D29" s="10" t="s">
        <v>135</v>
      </c>
      <c r="E29" s="10" t="s">
        <v>136</v>
      </c>
      <c r="F29" s="300" t="s">
        <v>137</v>
      </c>
      <c r="G29" s="276">
        <v>4.0242</v>
      </c>
      <c r="H29" s="17">
        <v>44118</v>
      </c>
      <c r="I29" s="17">
        <v>44358</v>
      </c>
      <c r="J29" s="17">
        <v>45454</v>
      </c>
      <c r="K29" s="300" t="s">
        <v>35</v>
      </c>
      <c r="L29" s="417">
        <v>4.0242</v>
      </c>
    </row>
    <row r="30" ht="40.499382" customHeight="1" x14ac:dyDescent="0.15" spans="1:12">
      <c r="A30" s="16" t="s">
        <v>53</v>
      </c>
      <c r="B30" s="300" t="s">
        <v>138</v>
      </c>
      <c r="C30" s="10" t="s">
        <v>134</v>
      </c>
      <c r="D30" s="10" t="s">
        <v>135</v>
      </c>
      <c r="E30" s="10" t="s">
        <v>136</v>
      </c>
      <c r="F30" s="300" t="s">
        <v>137</v>
      </c>
      <c r="G30" s="276">
        <v>4.9276</v>
      </c>
      <c r="H30" s="17">
        <v>44118</v>
      </c>
      <c r="I30" s="17">
        <v>44358</v>
      </c>
      <c r="J30" s="17">
        <v>45454</v>
      </c>
      <c r="K30" s="300" t="s">
        <v>35</v>
      </c>
      <c r="L30" s="417">
        <v>4.9276</v>
      </c>
    </row>
    <row r="31" ht="40.499382" customHeight="1" x14ac:dyDescent="0.15" spans="1:12">
      <c r="A31" s="16" t="s">
        <v>60</v>
      </c>
      <c r="B31" s="300" t="s">
        <v>139</v>
      </c>
      <c r="C31" s="10" t="s">
        <v>134</v>
      </c>
      <c r="D31" s="10" t="s">
        <v>135</v>
      </c>
      <c r="E31" s="10" t="s">
        <v>136</v>
      </c>
      <c r="F31" s="300" t="s">
        <v>137</v>
      </c>
      <c r="G31" s="276">
        <v>4.8371</v>
      </c>
      <c r="H31" s="17">
        <v>44118</v>
      </c>
      <c r="I31" s="17">
        <v>44358</v>
      </c>
      <c r="J31" s="17">
        <v>45454</v>
      </c>
      <c r="K31" s="300" t="s">
        <v>35</v>
      </c>
      <c r="L31" s="417">
        <v>4.8371</v>
      </c>
    </row>
    <row r="32" ht="13.5" customHeight="1" x14ac:dyDescent="0.15" spans="1:12">
      <c r="A32" s="462"/>
      <c r="B32" s="469" t="s">
        <v>140</v>
      </c>
      <c r="C32" s="445" t="s">
        <v>118</v>
      </c>
      <c r="D32" s="445"/>
      <c r="E32" s="445"/>
      <c r="F32" s="445"/>
      <c r="G32" s="443">
        <f>G26+G27+G28+G29+G30+G31</f>
        <v>20.5243</v>
      </c>
      <c r="H32" s="444"/>
      <c r="I32" s="444"/>
      <c r="J32" s="444"/>
      <c r="K32" s="444"/>
      <c r="L32" s="443"/>
    </row>
    <row r="33" ht="13.5" customHeight="1" x14ac:dyDescent="0.15" spans="1:12">
      <c r="A33" s="462"/>
      <c r="B33" s="469"/>
      <c r="C33" s="446" t="s">
        <v>119</v>
      </c>
      <c r="D33" s="445"/>
      <c r="E33" s="445"/>
      <c r="F33" s="445"/>
      <c r="G33" s="443">
        <v>0</v>
      </c>
      <c r="H33" s="444"/>
      <c r="I33" s="444"/>
      <c r="J33" s="444"/>
      <c r="K33" s="444"/>
      <c r="L33" s="443"/>
    </row>
    <row r="34" ht="27.0" customHeight="1" x14ac:dyDescent="0.15" spans="1:12">
      <c r="A34" s="462"/>
      <c r="B34" s="469"/>
      <c r="C34" s="446" t="s">
        <v>35</v>
      </c>
      <c r="D34" s="445"/>
      <c r="E34" s="445"/>
      <c r="F34" s="445"/>
      <c r="G34" s="443">
        <f>G26+G27+G28+G29+G30+G31</f>
        <v>20.5243</v>
      </c>
      <c r="H34" s="444"/>
      <c r="I34" s="444"/>
      <c r="J34" s="444"/>
      <c r="K34" s="444"/>
      <c r="L34" s="443">
        <f>L26+L27+L28+L29+L30+L31</f>
        <v>16.4556</v>
      </c>
    </row>
    <row r="35" ht="53.999176" customHeight="1" x14ac:dyDescent="0.15" spans="1:12">
      <c r="A35" s="126" t="s">
        <v>27</v>
      </c>
      <c r="B35" s="300" t="s">
        <v>141</v>
      </c>
      <c r="C35" s="300" t="s">
        <v>142</v>
      </c>
      <c r="D35" s="300" t="s">
        <v>143</v>
      </c>
      <c r="E35" s="300" t="s">
        <v>144</v>
      </c>
      <c r="F35" s="300" t="s">
        <v>137</v>
      </c>
      <c r="G35" s="417">
        <v>2.441867</v>
      </c>
      <c r="H35" s="300">
        <v>44781</v>
      </c>
      <c r="I35" s="418">
        <v>45054</v>
      </c>
      <c r="J35" s="418">
        <v>45870</v>
      </c>
      <c r="K35" s="300" t="s">
        <v>145</v>
      </c>
      <c r="L35" s="417">
        <v>0.31686</v>
      </c>
    </row>
    <row r="36" ht="53.999176" customHeight="1" x14ac:dyDescent="0.15" spans="1:12">
      <c r="A36" s="126" t="s">
        <v>36</v>
      </c>
      <c r="B36" s="300" t="s">
        <v>146</v>
      </c>
      <c r="C36" s="300" t="s">
        <v>142</v>
      </c>
      <c r="D36" s="300" t="s">
        <v>143</v>
      </c>
      <c r="E36" s="300" t="s">
        <v>147</v>
      </c>
      <c r="F36" s="300" t="s">
        <v>137</v>
      </c>
      <c r="G36" s="417">
        <v>1.525</v>
      </c>
      <c r="H36" s="300">
        <v>44904</v>
      </c>
      <c r="I36" s="418">
        <v>45209</v>
      </c>
      <c r="J36" s="418">
        <v>45939</v>
      </c>
      <c r="K36" s="300" t="s">
        <v>145</v>
      </c>
      <c r="L36" s="417">
        <v>0.096813</v>
      </c>
    </row>
    <row r="37" ht="53.999176" customHeight="1" x14ac:dyDescent="0.15" spans="1:12">
      <c r="A37" s="126" t="s">
        <v>41</v>
      </c>
      <c r="B37" s="300" t="s">
        <v>148</v>
      </c>
      <c r="C37" s="300" t="s">
        <v>149</v>
      </c>
      <c r="D37" s="300" t="s">
        <v>143</v>
      </c>
      <c r="E37" s="300" t="s">
        <v>150</v>
      </c>
      <c r="F37" s="300" t="s">
        <v>137</v>
      </c>
      <c r="G37" s="417">
        <v>2.5112</v>
      </c>
      <c r="H37" s="300">
        <v>45019</v>
      </c>
      <c r="I37" s="418">
        <v>45383</v>
      </c>
      <c r="J37" s="418">
        <v>46112</v>
      </c>
      <c r="K37" s="300" t="s">
        <v>145</v>
      </c>
      <c r="L37" s="417">
        <v>0.193301</v>
      </c>
    </row>
    <row r="38" ht="53.999176" customHeight="1" x14ac:dyDescent="0.15" spans="1:12">
      <c r="A38" s="126" t="s">
        <v>47</v>
      </c>
      <c r="B38" s="300" t="s">
        <v>151</v>
      </c>
      <c r="C38" s="300" t="s">
        <v>149</v>
      </c>
      <c r="D38" s="300" t="s">
        <v>143</v>
      </c>
      <c r="E38" s="300" t="s">
        <v>152</v>
      </c>
      <c r="F38" s="300" t="s">
        <v>137</v>
      </c>
      <c r="G38" s="417">
        <v>0.4182</v>
      </c>
      <c r="H38" s="300">
        <v>44854</v>
      </c>
      <c r="I38" s="418">
        <v>44986</v>
      </c>
      <c r="J38" s="418">
        <v>45716</v>
      </c>
      <c r="K38" s="300" t="s">
        <v>145</v>
      </c>
      <c r="L38" s="417">
        <v>0.4182</v>
      </c>
    </row>
    <row r="39" ht="53.999176" customHeight="1" x14ac:dyDescent="0.15" spans="1:12">
      <c r="A39" s="126" t="s">
        <v>53</v>
      </c>
      <c r="B39" s="300" t="s">
        <v>153</v>
      </c>
      <c r="C39" s="300" t="s">
        <v>149</v>
      </c>
      <c r="D39" s="300" t="s">
        <v>143</v>
      </c>
      <c r="E39" s="300" t="s">
        <v>152</v>
      </c>
      <c r="F39" s="300" t="s">
        <v>137</v>
      </c>
      <c r="G39" s="417">
        <v>1.138986</v>
      </c>
      <c r="H39" s="300">
        <v>45295</v>
      </c>
      <c r="I39" s="418">
        <v>45660</v>
      </c>
      <c r="J39" s="418">
        <v>46391</v>
      </c>
      <c r="K39" s="300" t="s">
        <v>119</v>
      </c>
      <c r="L39" s="417"/>
    </row>
    <row r="40" ht="40.499382" customHeight="1" x14ac:dyDescent="0.15" spans="1:12">
      <c r="A40" s="126" t="s">
        <v>60</v>
      </c>
      <c r="B40" s="300" t="s">
        <v>154</v>
      </c>
      <c r="C40" s="300" t="s">
        <v>155</v>
      </c>
      <c r="D40" s="300" t="s">
        <v>143</v>
      </c>
      <c r="E40" s="300" t="s">
        <v>156</v>
      </c>
      <c r="F40" s="300" t="s">
        <v>137</v>
      </c>
      <c r="G40" s="417">
        <v>0.802151</v>
      </c>
      <c r="H40" s="300">
        <v>45295</v>
      </c>
      <c r="I40" s="418">
        <v>45660</v>
      </c>
      <c r="J40" s="418">
        <v>46391</v>
      </c>
      <c r="K40" s="300" t="s">
        <v>119</v>
      </c>
      <c r="L40" s="417"/>
    </row>
    <row r="41" ht="53.999176" customHeight="1" x14ac:dyDescent="0.15" spans="1:12">
      <c r="A41" s="126" t="s">
        <v>62</v>
      </c>
      <c r="B41" s="300" t="s">
        <v>157</v>
      </c>
      <c r="C41" s="300" t="s">
        <v>158</v>
      </c>
      <c r="D41" s="300" t="s">
        <v>143</v>
      </c>
      <c r="E41" s="300" t="s">
        <v>159</v>
      </c>
      <c r="F41" s="300" t="s">
        <v>137</v>
      </c>
      <c r="G41" s="417">
        <v>1.1463</v>
      </c>
      <c r="H41" s="300">
        <v>44854</v>
      </c>
      <c r="I41" s="418">
        <v>45170</v>
      </c>
      <c r="J41" s="418">
        <v>45901</v>
      </c>
      <c r="K41" s="300" t="s">
        <v>119</v>
      </c>
      <c r="L41" s="417"/>
    </row>
    <row r="42" ht="13.5" customHeight="1" x14ac:dyDescent="0.15" spans="1:12">
      <c r="A42" s="463"/>
      <c r="B42" s="469" t="s">
        <v>160</v>
      </c>
      <c r="C42" s="445" t="s">
        <v>118</v>
      </c>
      <c r="D42" s="445"/>
      <c r="E42" s="445"/>
      <c r="F42" s="445"/>
      <c r="G42" s="443">
        <f>G35+G36+G37+G38+G39+G40+G41</f>
        <v>9.983704</v>
      </c>
      <c r="H42" s="444"/>
      <c r="I42" s="444"/>
      <c r="J42" s="444"/>
      <c r="K42" s="444"/>
      <c r="L42" s="443"/>
    </row>
    <row r="43" ht="13.5" customHeight="1" x14ac:dyDescent="0.15" spans="1:12">
      <c r="A43" s="463"/>
      <c r="B43" s="469"/>
      <c r="C43" s="446" t="s">
        <v>119</v>
      </c>
      <c r="D43" s="445"/>
      <c r="E43" s="445"/>
      <c r="F43" s="445"/>
      <c r="G43" s="443">
        <f>G39+G40+G41</f>
        <v>3.087437</v>
      </c>
      <c r="H43" s="444"/>
      <c r="I43" s="444"/>
      <c r="J43" s="444"/>
      <c r="K43" s="444"/>
      <c r="L43" s="443"/>
    </row>
    <row r="44" ht="27.0" customHeight="1" x14ac:dyDescent="0.15" spans="1:13">
      <c r="A44" s="463"/>
      <c r="B44" s="469"/>
      <c r="C44" s="446" t="s">
        <v>35</v>
      </c>
      <c r="D44" s="445"/>
      <c r="E44" s="445"/>
      <c r="F44" s="445"/>
      <c r="G44" s="443">
        <f>G35+G36+G37+G38</f>
        <v>6.89626699999999</v>
      </c>
      <c r="H44" s="444"/>
      <c r="I44" s="444"/>
      <c r="J44" s="444"/>
      <c r="K44" s="444"/>
      <c r="L44" s="443">
        <f>L35+L36+L37+L38</f>
        <v>1.02517399999999</v>
      </c>
      <c r="M44" s="427"/>
    </row>
    <row r="45" ht="40.499382" customHeight="1" x14ac:dyDescent="0.15" spans="1:12">
      <c r="A45" s="126" t="s">
        <v>27</v>
      </c>
      <c r="B45" s="300" t="s">
        <v>161</v>
      </c>
      <c r="C45" s="300" t="s">
        <v>162</v>
      </c>
      <c r="D45" s="300" t="s">
        <v>163</v>
      </c>
      <c r="E45" s="300" t="s">
        <v>164</v>
      </c>
      <c r="F45" s="300" t="s">
        <v>137</v>
      </c>
      <c r="G45" s="417">
        <v>0.4059</v>
      </c>
      <c r="H45" s="355">
        <v>43888</v>
      </c>
      <c r="I45" s="355">
        <v>44342</v>
      </c>
      <c r="J45" s="355">
        <v>45437</v>
      </c>
      <c r="K45" s="300" t="s">
        <v>119</v>
      </c>
      <c r="L45" s="276"/>
    </row>
    <row r="46" ht="13.5" customHeight="1" x14ac:dyDescent="0.15" spans="1:12">
      <c r="A46" s="463"/>
      <c r="B46" s="469" t="s">
        <v>165</v>
      </c>
      <c r="C46" s="445" t="s">
        <v>118</v>
      </c>
      <c r="D46" s="445"/>
      <c r="E46" s="445"/>
      <c r="F46" s="445"/>
      <c r="G46" s="443">
        <f>G45</f>
        <v>0.4059</v>
      </c>
      <c r="H46" s="444"/>
      <c r="I46" s="444"/>
      <c r="J46" s="444"/>
      <c r="K46" s="444"/>
      <c r="L46" s="443"/>
    </row>
    <row r="47" ht="13.5" customHeight="1" x14ac:dyDescent="0.15" spans="1:12">
      <c r="A47" s="463"/>
      <c r="B47" s="469"/>
      <c r="C47" s="446" t="s">
        <v>119</v>
      </c>
      <c r="D47" s="445"/>
      <c r="E47" s="445"/>
      <c r="F47" s="445"/>
      <c r="G47" s="443">
        <f>G45</f>
        <v>0.4059</v>
      </c>
      <c r="H47" s="444"/>
      <c r="I47" s="444"/>
      <c r="J47" s="444"/>
      <c r="K47" s="444"/>
      <c r="L47" s="443"/>
    </row>
    <row r="48" ht="27.0" customHeight="1" x14ac:dyDescent="0.15" spans="1:12">
      <c r="A48" s="463"/>
      <c r="B48" s="469"/>
      <c r="C48" s="446" t="s">
        <v>35</v>
      </c>
      <c r="D48" s="445"/>
      <c r="E48" s="445"/>
      <c r="F48" s="445"/>
      <c r="G48" s="443">
        <v>0</v>
      </c>
      <c r="H48" s="444"/>
      <c r="I48" s="444"/>
      <c r="J48" s="444"/>
      <c r="K48" s="444"/>
      <c r="L48" s="443"/>
    </row>
    <row r="49" ht="40.499382" customHeight="1" x14ac:dyDescent="0.15" spans="1:12">
      <c r="A49" s="126" t="s">
        <v>27</v>
      </c>
      <c r="B49" s="466" t="s">
        <v>166</v>
      </c>
      <c r="C49" s="466" t="s">
        <v>167</v>
      </c>
      <c r="D49" s="300" t="s">
        <v>168</v>
      </c>
      <c r="E49" s="466" t="s">
        <v>169</v>
      </c>
      <c r="F49" s="300" t="s">
        <v>137</v>
      </c>
      <c r="G49" s="417">
        <v>1.11992</v>
      </c>
      <c r="H49" s="467">
        <v>41254</v>
      </c>
      <c r="I49" s="467">
        <v>41365</v>
      </c>
      <c r="J49" s="467">
        <v>42460</v>
      </c>
      <c r="K49" s="467" t="s">
        <v>119</v>
      </c>
      <c r="L49" s="468"/>
    </row>
    <row r="50" ht="40.499382" customHeight="1" x14ac:dyDescent="0.15" spans="1:12">
      <c r="A50" s="126" t="s">
        <v>36</v>
      </c>
      <c r="B50" s="465"/>
      <c r="C50" s="466"/>
      <c r="D50" s="302" t="s">
        <v>170</v>
      </c>
      <c r="E50" s="466"/>
      <c r="F50" s="302" t="s">
        <v>171</v>
      </c>
      <c r="G50" s="276">
        <v>0.05894</v>
      </c>
      <c r="H50" s="467"/>
      <c r="I50" s="467"/>
      <c r="J50" s="467"/>
      <c r="K50" s="467"/>
      <c r="L50" s="468"/>
    </row>
    <row r="51" ht="121.498146" customHeight="1" x14ac:dyDescent="0.15" spans="1:12">
      <c r="A51" s="126" t="s">
        <v>41</v>
      </c>
      <c r="B51" s="465" t="s">
        <v>172</v>
      </c>
      <c r="C51" s="466" t="s">
        <v>167</v>
      </c>
      <c r="D51" s="465" t="s">
        <v>170</v>
      </c>
      <c r="E51" s="465" t="s">
        <v>169</v>
      </c>
      <c r="F51" s="302" t="s">
        <v>173</v>
      </c>
      <c r="G51" s="276">
        <v>4.11937</v>
      </c>
      <c r="H51" s="467">
        <v>41254</v>
      </c>
      <c r="I51" s="467">
        <v>41365</v>
      </c>
      <c r="J51" s="467">
        <v>42460</v>
      </c>
      <c r="K51" s="467" t="s">
        <v>119</v>
      </c>
      <c r="L51" s="468"/>
    </row>
    <row r="52" ht="40.499382" customHeight="1" x14ac:dyDescent="0.15" spans="1:12">
      <c r="A52" s="126" t="s">
        <v>47</v>
      </c>
      <c r="B52" s="465"/>
      <c r="C52" s="466"/>
      <c r="D52" s="465"/>
      <c r="E52" s="465"/>
      <c r="F52" s="302" t="s">
        <v>171</v>
      </c>
      <c r="G52" s="276">
        <v>0.21681</v>
      </c>
      <c r="H52" s="467"/>
      <c r="I52" s="467"/>
      <c r="J52" s="467"/>
      <c r="K52" s="467"/>
      <c r="L52" s="468"/>
    </row>
    <row r="53" ht="107.99835" customHeight="1" x14ac:dyDescent="0.15" spans="1:12">
      <c r="A53" s="126" t="s">
        <v>53</v>
      </c>
      <c r="B53" s="300" t="s">
        <v>174</v>
      </c>
      <c r="C53" s="300" t="s">
        <v>175</v>
      </c>
      <c r="D53" s="300" t="s">
        <v>176</v>
      </c>
      <c r="E53" s="300" t="s">
        <v>177</v>
      </c>
      <c r="F53" s="302" t="s">
        <v>178</v>
      </c>
      <c r="G53" s="276">
        <v>0.438678</v>
      </c>
      <c r="H53" s="434">
        <v>43936</v>
      </c>
      <c r="I53" s="434">
        <v>43983</v>
      </c>
      <c r="J53" s="434">
        <v>45077</v>
      </c>
      <c r="K53" s="302" t="s">
        <v>179</v>
      </c>
      <c r="L53" s="273"/>
    </row>
    <row r="54" ht="94.49856" customHeight="1" x14ac:dyDescent="0.15" spans="1:12">
      <c r="A54" s="126" t="s">
        <v>60</v>
      </c>
      <c r="B54" s="300" t="s">
        <v>180</v>
      </c>
      <c r="C54" s="300" t="s">
        <v>181</v>
      </c>
      <c r="D54" s="300" t="s">
        <v>182</v>
      </c>
      <c r="E54" s="300" t="s">
        <v>183</v>
      </c>
      <c r="F54" s="302" t="s">
        <v>178</v>
      </c>
      <c r="G54" s="276">
        <v>3.0061</v>
      </c>
      <c r="H54" s="434">
        <v>44095</v>
      </c>
      <c r="I54" s="434">
        <v>44287</v>
      </c>
      <c r="J54" s="434">
        <v>45382</v>
      </c>
      <c r="K54" s="302" t="s">
        <v>179</v>
      </c>
      <c r="L54" s="273"/>
    </row>
    <row r="55" ht="13.5" customHeight="1" x14ac:dyDescent="0.15" spans="1:12">
      <c r="A55" s="463"/>
      <c r="B55" s="469" t="s">
        <v>184</v>
      </c>
      <c r="C55" s="445" t="s">
        <v>118</v>
      </c>
      <c r="D55" s="445"/>
      <c r="E55" s="445"/>
      <c r="F55" s="445"/>
      <c r="G55" s="443">
        <f>G49+G50+G51+G52+G53+G54</f>
        <v>8.959818</v>
      </c>
      <c r="H55" s="444"/>
      <c r="I55" s="444"/>
      <c r="J55" s="444"/>
      <c r="K55" s="444"/>
      <c r="L55" s="443"/>
    </row>
    <row r="56" ht="13.5" customHeight="1" x14ac:dyDescent="0.15" spans="1:12">
      <c r="A56" s="463"/>
      <c r="B56" s="469"/>
      <c r="C56" s="446" t="s">
        <v>119</v>
      </c>
      <c r="D56" s="445"/>
      <c r="E56" s="445"/>
      <c r="F56" s="445"/>
      <c r="G56" s="443">
        <f>G49+G50+G51+G52</f>
        <v>5.51504</v>
      </c>
      <c r="H56" s="444"/>
      <c r="I56" s="444"/>
      <c r="J56" s="444"/>
      <c r="K56" s="444"/>
      <c r="L56" s="443"/>
    </row>
    <row r="57" ht="27.0" customHeight="1" x14ac:dyDescent="0.15" spans="1:12">
      <c r="A57" s="463"/>
      <c r="B57" s="469"/>
      <c r="C57" s="446" t="s">
        <v>35</v>
      </c>
      <c r="D57" s="445"/>
      <c r="E57" s="445"/>
      <c r="F57" s="445"/>
      <c r="G57" s="443">
        <f>G54+G53</f>
        <v>3.444778</v>
      </c>
      <c r="H57" s="444"/>
      <c r="I57" s="444"/>
      <c r="J57" s="444"/>
      <c r="K57" s="444"/>
      <c r="L57" s="443"/>
    </row>
    <row r="58" ht="53.999176" customHeight="1" x14ac:dyDescent="0.15" spans="1:12">
      <c r="A58" s="126" t="s">
        <v>27</v>
      </c>
      <c r="B58" s="300" t="s">
        <v>185</v>
      </c>
      <c r="C58" s="300" t="s">
        <v>186</v>
      </c>
      <c r="D58" s="300" t="s">
        <v>187</v>
      </c>
      <c r="E58" s="300" t="s">
        <v>188</v>
      </c>
      <c r="F58" s="331" t="s">
        <v>137</v>
      </c>
      <c r="G58" s="336">
        <v>3.8691</v>
      </c>
      <c r="H58" s="409">
        <v>45229</v>
      </c>
      <c r="I58" s="409">
        <v>45505</v>
      </c>
      <c r="J58" s="409">
        <v>46600</v>
      </c>
      <c r="K58" s="331" t="s">
        <v>35</v>
      </c>
      <c r="L58" s="336">
        <v>2.4377</v>
      </c>
    </row>
    <row r="59" ht="42.749348" customHeight="1" x14ac:dyDescent="0.15" spans="1:12">
      <c r="A59" s="126" t="s">
        <v>36</v>
      </c>
      <c r="B59" s="300" t="s">
        <v>189</v>
      </c>
      <c r="C59" s="300" t="s">
        <v>190</v>
      </c>
      <c r="D59" s="300" t="s">
        <v>191</v>
      </c>
      <c r="E59" s="300" t="s">
        <v>192</v>
      </c>
      <c r="F59" s="331" t="s">
        <v>137</v>
      </c>
      <c r="G59" s="335">
        <v>0.193246</v>
      </c>
      <c r="H59" s="328">
        <v>44634</v>
      </c>
      <c r="I59" s="328">
        <v>44985</v>
      </c>
      <c r="J59" s="328">
        <v>46081</v>
      </c>
      <c r="K59" s="331" t="s">
        <v>35</v>
      </c>
      <c r="L59" s="335">
        <v>0.193246</v>
      </c>
    </row>
    <row r="60" ht="42.749348" customHeight="1" x14ac:dyDescent="0.15" spans="1:12">
      <c r="A60" s="126" t="s">
        <v>41</v>
      </c>
      <c r="B60" s="300" t="s">
        <v>193</v>
      </c>
      <c r="C60" s="300" t="s">
        <v>194</v>
      </c>
      <c r="D60" s="300" t="s">
        <v>187</v>
      </c>
      <c r="E60" s="300" t="s">
        <v>188</v>
      </c>
      <c r="F60" s="326" t="s">
        <v>137</v>
      </c>
      <c r="G60" s="335">
        <v>4.2902</v>
      </c>
      <c r="H60" s="328">
        <v>42527</v>
      </c>
      <c r="I60" s="328">
        <v>42612</v>
      </c>
      <c r="J60" s="328">
        <v>43707</v>
      </c>
      <c r="K60" s="331" t="s">
        <v>35</v>
      </c>
      <c r="L60" s="335">
        <v>1.5885</v>
      </c>
    </row>
    <row r="61" ht="13.5" customHeight="1" x14ac:dyDescent="0.15" spans="1:12">
      <c r="A61" s="470"/>
      <c r="B61" s="469" t="s">
        <v>195</v>
      </c>
      <c r="C61" s="445" t="s">
        <v>118</v>
      </c>
      <c r="D61" s="445"/>
      <c r="E61" s="445"/>
      <c r="F61" s="445"/>
      <c r="G61" s="443">
        <f>G58+G59+G60</f>
        <v>8.352546</v>
      </c>
      <c r="H61" s="444"/>
      <c r="I61" s="444"/>
      <c r="J61" s="444"/>
      <c r="K61" s="444"/>
      <c r="L61" s="443"/>
    </row>
    <row r="62" ht="13.5" customHeight="1" x14ac:dyDescent="0.15" spans="1:12">
      <c r="A62" s="470"/>
      <c r="B62" s="469"/>
      <c r="C62" s="446" t="s">
        <v>119</v>
      </c>
      <c r="D62" s="445"/>
      <c r="E62" s="445"/>
      <c r="F62" s="445"/>
      <c r="G62" s="443">
        <v>0</v>
      </c>
      <c r="H62" s="444"/>
      <c r="I62" s="444"/>
      <c r="J62" s="444"/>
      <c r="K62" s="444"/>
      <c r="L62" s="443"/>
    </row>
    <row r="63" ht="27.0" customHeight="1" x14ac:dyDescent="0.15" spans="1:12">
      <c r="A63" s="470"/>
      <c r="B63" s="469"/>
      <c r="C63" s="446" t="s">
        <v>35</v>
      </c>
      <c r="D63" s="445"/>
      <c r="E63" s="445"/>
      <c r="F63" s="445"/>
      <c r="G63" s="443">
        <f>G58+G59+G60</f>
        <v>8.352546</v>
      </c>
      <c r="H63" s="444"/>
      <c r="I63" s="444"/>
      <c r="J63" s="444"/>
      <c r="K63" s="444"/>
      <c r="L63" s="443">
        <f>L58+L59+L60</f>
        <v>4.219446</v>
      </c>
    </row>
    <row r="64" ht="47.999268" customHeight="1" x14ac:dyDescent="0.15" spans="1:12">
      <c r="A64" s="126"/>
      <c r="B64" s="230" t="s">
        <v>196</v>
      </c>
      <c r="C64" s="230" t="s">
        <v>197</v>
      </c>
      <c r="D64" s="230" t="s">
        <v>198</v>
      </c>
      <c r="E64" s="230" t="s">
        <v>199</v>
      </c>
      <c r="F64" s="230" t="s">
        <v>200</v>
      </c>
      <c r="G64" s="230">
        <v>0.3035</v>
      </c>
      <c r="H64" s="437">
        <v>40897</v>
      </c>
      <c r="I64" s="437">
        <v>40912</v>
      </c>
      <c r="J64" s="437">
        <v>41628</v>
      </c>
      <c r="K64" s="230" t="s">
        <v>35</v>
      </c>
      <c r="L64" s="230">
        <v>0.3035</v>
      </c>
    </row>
    <row r="65" ht="47.999268" customHeight="1" x14ac:dyDescent="0.15" spans="1:12">
      <c r="A65" s="126"/>
      <c r="B65" s="230" t="s">
        <v>196</v>
      </c>
      <c r="C65" s="230" t="s">
        <v>201</v>
      </c>
      <c r="D65" s="230" t="s">
        <v>198</v>
      </c>
      <c r="E65" s="230" t="s">
        <v>202</v>
      </c>
      <c r="F65" s="230" t="s">
        <v>200</v>
      </c>
      <c r="G65" s="230">
        <v>0.1177</v>
      </c>
      <c r="H65" s="437">
        <v>41271.425</v>
      </c>
      <c r="I65" s="437">
        <v>41285</v>
      </c>
      <c r="J65" s="437">
        <v>41853</v>
      </c>
      <c r="K65" s="230" t="s">
        <v>35</v>
      </c>
      <c r="L65" s="230">
        <v>0.1177</v>
      </c>
    </row>
    <row r="66" ht="47.999268" customHeight="1" x14ac:dyDescent="0.15" spans="1:12">
      <c r="A66" s="126"/>
      <c r="B66" s="230" t="s">
        <v>196</v>
      </c>
      <c r="C66" s="230" t="s">
        <v>203</v>
      </c>
      <c r="D66" s="230" t="s">
        <v>204</v>
      </c>
      <c r="E66" s="230" t="s">
        <v>205</v>
      </c>
      <c r="F66" s="230" t="s">
        <v>200</v>
      </c>
      <c r="G66" s="230">
        <v>0.8</v>
      </c>
      <c r="H66" s="437">
        <v>41387.4344444444</v>
      </c>
      <c r="I66" s="437">
        <v>41426</v>
      </c>
      <c r="J66" s="437">
        <v>42131</v>
      </c>
      <c r="K66" s="230" t="s">
        <v>35</v>
      </c>
      <c r="L66" s="230">
        <v>0.8</v>
      </c>
    </row>
    <row r="67" ht="59.999084" customHeight="1" x14ac:dyDescent="0.15" spans="1:12">
      <c r="A67" s="126"/>
      <c r="B67" s="230" t="s">
        <v>206</v>
      </c>
      <c r="C67" s="230" t="s">
        <v>207</v>
      </c>
      <c r="D67" s="230" t="s">
        <v>198</v>
      </c>
      <c r="E67" s="230" t="s">
        <v>208</v>
      </c>
      <c r="F67" s="230" t="s">
        <v>209</v>
      </c>
      <c r="G67" s="230">
        <v>0.2945</v>
      </c>
      <c r="H67" s="437">
        <v>44414</v>
      </c>
      <c r="I67" s="437">
        <v>44805</v>
      </c>
      <c r="J67" s="437">
        <v>45901</v>
      </c>
      <c r="K67" s="230" t="s">
        <v>35</v>
      </c>
      <c r="L67" s="230">
        <v>0.2945</v>
      </c>
    </row>
    <row r="68" ht="13.5" customHeight="1" x14ac:dyDescent="0.15" spans="1:12">
      <c r="A68" s="470"/>
      <c r="B68" s="469" t="s">
        <v>210</v>
      </c>
      <c r="C68" s="445" t="s">
        <v>118</v>
      </c>
      <c r="D68" s="445"/>
      <c r="E68" s="445"/>
      <c r="F68" s="445"/>
      <c r="G68" s="443">
        <f>G64+G65+G66+G67</f>
        <v>1.5157</v>
      </c>
      <c r="H68" s="444"/>
      <c r="I68" s="444"/>
      <c r="J68" s="444"/>
      <c r="K68" s="444"/>
      <c r="L68" s="443"/>
    </row>
    <row r="69" ht="13.5" customHeight="1" x14ac:dyDescent="0.15" spans="1:12">
      <c r="A69" s="470"/>
      <c r="B69" s="469"/>
      <c r="C69" s="446" t="s">
        <v>119</v>
      </c>
      <c r="D69" s="445"/>
      <c r="E69" s="445"/>
      <c r="F69" s="445"/>
      <c r="G69" s="443">
        <v>0</v>
      </c>
      <c r="H69" s="444"/>
      <c r="I69" s="444"/>
      <c r="J69" s="444"/>
      <c r="K69" s="444"/>
      <c r="L69" s="443"/>
    </row>
    <row r="70" ht="27.0" customHeight="1" x14ac:dyDescent="0.15" spans="1:12">
      <c r="A70" s="470"/>
      <c r="B70" s="469"/>
      <c r="C70" s="446" t="s">
        <v>35</v>
      </c>
      <c r="D70" s="445"/>
      <c r="E70" s="445"/>
      <c r="F70" s="445"/>
      <c r="G70" s="443">
        <f>G64+G65+G66+G67</f>
        <v>1.5157</v>
      </c>
      <c r="H70" s="444"/>
      <c r="I70" s="444"/>
      <c r="J70" s="444"/>
      <c r="K70" s="444"/>
      <c r="L70" s="443">
        <f>L64+L65+L66+L67</f>
        <v>1.5157</v>
      </c>
    </row>
    <row r="71" ht="47.999268" customHeight="1" x14ac:dyDescent="0.15" spans="1:12">
      <c r="A71" s="126" t="s">
        <v>27</v>
      </c>
      <c r="B71" s="230" t="s">
        <v>211</v>
      </c>
      <c r="C71" s="359" t="s">
        <v>212</v>
      </c>
      <c r="D71" s="357" t="s">
        <v>213</v>
      </c>
      <c r="E71" s="357" t="s">
        <v>214</v>
      </c>
      <c r="F71" s="230" t="s">
        <v>137</v>
      </c>
      <c r="G71" s="357">
        <v>2.77178</v>
      </c>
      <c r="H71" s="355">
        <v>44466</v>
      </c>
      <c r="I71" s="355">
        <v>44859</v>
      </c>
      <c r="J71" s="355">
        <v>45954</v>
      </c>
      <c r="K71" s="230" t="s">
        <v>215</v>
      </c>
      <c r="L71" s="230">
        <v>0</v>
      </c>
    </row>
    <row r="72" ht="83.99872" customHeight="1" x14ac:dyDescent="0.15" spans="1:12">
      <c r="A72" s="126" t="s">
        <v>36</v>
      </c>
      <c r="B72" s="230" t="s">
        <v>216</v>
      </c>
      <c r="C72" s="359" t="s">
        <v>217</v>
      </c>
      <c r="D72" s="357" t="s">
        <v>213</v>
      </c>
      <c r="E72" s="357" t="s">
        <v>218</v>
      </c>
      <c r="F72" s="230" t="s">
        <v>137</v>
      </c>
      <c r="G72" s="357">
        <v>5.4373</v>
      </c>
      <c r="H72" s="355">
        <v>44496</v>
      </c>
      <c r="I72" s="355">
        <v>44890</v>
      </c>
      <c r="J72" s="355">
        <v>45985</v>
      </c>
      <c r="K72" s="230" t="s">
        <v>215</v>
      </c>
      <c r="L72" s="274">
        <v>0.848247499999999</v>
      </c>
    </row>
    <row r="73" ht="47.999268" customHeight="1" x14ac:dyDescent="0.15" spans="1:12">
      <c r="A73" s="126" t="s">
        <v>41</v>
      </c>
      <c r="B73" s="230" t="s">
        <v>219</v>
      </c>
      <c r="C73" s="359" t="s">
        <v>220</v>
      </c>
      <c r="D73" s="357" t="s">
        <v>221</v>
      </c>
      <c r="E73" s="357" t="s">
        <v>222</v>
      </c>
      <c r="F73" s="230" t="s">
        <v>137</v>
      </c>
      <c r="G73" s="357">
        <v>4.63638</v>
      </c>
      <c r="H73" s="355">
        <v>44504</v>
      </c>
      <c r="I73" s="355">
        <v>44897</v>
      </c>
      <c r="J73" s="355">
        <v>45992</v>
      </c>
      <c r="K73" s="230" t="s">
        <v>215</v>
      </c>
      <c r="L73" s="274">
        <v>2.83249964285714</v>
      </c>
    </row>
    <row r="74" ht="83.99872" customHeight="1" x14ac:dyDescent="0.15" spans="1:12">
      <c r="A74" s="126" t="s">
        <v>47</v>
      </c>
      <c r="B74" s="230" t="s">
        <v>223</v>
      </c>
      <c r="C74" s="359" t="s">
        <v>224</v>
      </c>
      <c r="D74" s="357" t="s">
        <v>213</v>
      </c>
      <c r="E74" s="357" t="s">
        <v>225</v>
      </c>
      <c r="F74" s="230" t="s">
        <v>137</v>
      </c>
      <c r="G74" s="357">
        <v>6.43483</v>
      </c>
      <c r="H74" s="355">
        <v>44496</v>
      </c>
      <c r="I74" s="355">
        <v>44890</v>
      </c>
      <c r="J74" s="355">
        <v>45985</v>
      </c>
      <c r="K74" s="230" t="s">
        <v>215</v>
      </c>
      <c r="L74" s="274">
        <v>0.0825033333333334</v>
      </c>
    </row>
    <row r="75" ht="83.99872" customHeight="1" x14ac:dyDescent="0.15" spans="1:12">
      <c r="A75" s="126" t="s">
        <v>53</v>
      </c>
      <c r="B75" s="230" t="s">
        <v>226</v>
      </c>
      <c r="C75" s="359" t="s">
        <v>227</v>
      </c>
      <c r="D75" s="357" t="s">
        <v>213</v>
      </c>
      <c r="E75" s="357" t="s">
        <v>228</v>
      </c>
      <c r="F75" s="230" t="s">
        <v>137</v>
      </c>
      <c r="G75" s="357">
        <v>4.3347</v>
      </c>
      <c r="H75" s="355">
        <v>44496</v>
      </c>
      <c r="I75" s="355">
        <v>44890</v>
      </c>
      <c r="J75" s="355">
        <v>45985</v>
      </c>
      <c r="K75" s="230" t="s">
        <v>215</v>
      </c>
      <c r="L75" s="274">
        <v>0.208770769230769</v>
      </c>
    </row>
    <row r="76" ht="47.999268" customHeight="1" x14ac:dyDescent="0.15" spans="1:12">
      <c r="A76" s="126" t="s">
        <v>60</v>
      </c>
      <c r="B76" s="230" t="s">
        <v>229</v>
      </c>
      <c r="C76" s="359" t="s">
        <v>230</v>
      </c>
      <c r="D76" s="357" t="s">
        <v>213</v>
      </c>
      <c r="E76" s="357" t="s">
        <v>231</v>
      </c>
      <c r="F76" s="230" t="s">
        <v>137</v>
      </c>
      <c r="G76" s="357">
        <v>1.67384</v>
      </c>
      <c r="H76" s="355">
        <v>44565</v>
      </c>
      <c r="I76" s="355">
        <v>44959</v>
      </c>
      <c r="J76" s="355">
        <v>46054</v>
      </c>
      <c r="K76" s="230" t="s">
        <v>215</v>
      </c>
      <c r="L76" s="274">
        <v>0.00843999999999978</v>
      </c>
    </row>
    <row r="77" ht="47.999268" customHeight="1" x14ac:dyDescent="0.15" spans="1:12">
      <c r="A77" s="126" t="s">
        <v>62</v>
      </c>
      <c r="B77" s="230" t="s">
        <v>211</v>
      </c>
      <c r="C77" s="359" t="s">
        <v>212</v>
      </c>
      <c r="D77" s="357" t="s">
        <v>213</v>
      </c>
      <c r="E77" s="357" t="s">
        <v>214</v>
      </c>
      <c r="F77" s="230" t="s">
        <v>137</v>
      </c>
      <c r="G77" s="357">
        <v>2.926458</v>
      </c>
      <c r="H77" s="355">
        <v>44558</v>
      </c>
      <c r="I77" s="355">
        <v>44952</v>
      </c>
      <c r="J77" s="355">
        <v>46047</v>
      </c>
      <c r="K77" s="230" t="s">
        <v>215</v>
      </c>
      <c r="L77" s="274">
        <v>0.4224624</v>
      </c>
    </row>
    <row r="78" ht="95.998535" customHeight="1" x14ac:dyDescent="0.15" spans="1:12">
      <c r="A78" s="126" t="s">
        <v>64</v>
      </c>
      <c r="B78" s="230" t="s">
        <v>232</v>
      </c>
      <c r="C78" s="359" t="s">
        <v>224</v>
      </c>
      <c r="D78" s="357" t="s">
        <v>213</v>
      </c>
      <c r="E78" s="357" t="s">
        <v>225</v>
      </c>
      <c r="F78" s="230" t="s">
        <v>137</v>
      </c>
      <c r="G78" s="357">
        <v>5.87862</v>
      </c>
      <c r="H78" s="355">
        <v>44558</v>
      </c>
      <c r="I78" s="355">
        <v>44952</v>
      </c>
      <c r="J78" s="355">
        <v>46047</v>
      </c>
      <c r="K78" s="230" t="s">
        <v>215</v>
      </c>
      <c r="L78" s="274">
        <v>0.650849999999999</v>
      </c>
    </row>
    <row r="79" ht="47.999268" customHeight="1" x14ac:dyDescent="0.15" spans="1:12">
      <c r="A79" s="126" t="s">
        <v>67</v>
      </c>
      <c r="B79" s="230" t="s">
        <v>211</v>
      </c>
      <c r="C79" s="359" t="s">
        <v>212</v>
      </c>
      <c r="D79" s="357" t="s">
        <v>213</v>
      </c>
      <c r="E79" s="357" t="s">
        <v>214</v>
      </c>
      <c r="F79" s="230" t="s">
        <v>137</v>
      </c>
      <c r="G79" s="357">
        <v>1.722147</v>
      </c>
      <c r="H79" s="355">
        <v>44565</v>
      </c>
      <c r="I79" s="355">
        <v>44959</v>
      </c>
      <c r="J79" s="355">
        <v>46054</v>
      </c>
      <c r="K79" s="230" t="s">
        <v>215</v>
      </c>
      <c r="L79" s="274">
        <v>0.0715830714285715</v>
      </c>
    </row>
    <row r="80" ht="59.999084" customHeight="1" x14ac:dyDescent="0.15" spans="1:12">
      <c r="A80" s="126" t="s">
        <v>73</v>
      </c>
      <c r="B80" s="230" t="s">
        <v>233</v>
      </c>
      <c r="C80" s="357" t="s">
        <v>234</v>
      </c>
      <c r="D80" s="357" t="s">
        <v>235</v>
      </c>
      <c r="E80" s="357" t="s">
        <v>236</v>
      </c>
      <c r="F80" s="230" t="s">
        <v>137</v>
      </c>
      <c r="G80" s="357">
        <v>3.27567</v>
      </c>
      <c r="H80" s="355">
        <v>44587</v>
      </c>
      <c r="I80" s="355">
        <v>44981</v>
      </c>
      <c r="J80" s="355">
        <v>46076</v>
      </c>
      <c r="K80" s="230" t="s">
        <v>215</v>
      </c>
      <c r="L80" s="274">
        <v>1.65727114285714</v>
      </c>
    </row>
    <row r="81" ht="47.999268" customHeight="1" x14ac:dyDescent="0.15" spans="1:12">
      <c r="A81" s="126" t="s">
        <v>78</v>
      </c>
      <c r="B81" s="230" t="s">
        <v>237</v>
      </c>
      <c r="C81" s="357" t="s">
        <v>238</v>
      </c>
      <c r="D81" s="357" t="s">
        <v>213</v>
      </c>
      <c r="E81" s="357" t="s">
        <v>239</v>
      </c>
      <c r="F81" s="230" t="s">
        <v>137</v>
      </c>
      <c r="G81" s="357">
        <v>4.1652</v>
      </c>
      <c r="H81" s="355">
        <v>44649</v>
      </c>
      <c r="I81" s="355">
        <v>45043</v>
      </c>
      <c r="J81" s="355">
        <v>46138</v>
      </c>
      <c r="K81" s="230" t="s">
        <v>215</v>
      </c>
      <c r="L81" s="274">
        <v>0.4258856</v>
      </c>
    </row>
    <row r="82" ht="35.99945" customHeight="1" x14ac:dyDescent="0.15" spans="1:12">
      <c r="A82" s="126" t="s">
        <v>83</v>
      </c>
      <c r="B82" s="230" t="s">
        <v>240</v>
      </c>
      <c r="C82" s="357" t="s">
        <v>241</v>
      </c>
      <c r="D82" s="357" t="s">
        <v>221</v>
      </c>
      <c r="E82" s="357" t="s">
        <v>242</v>
      </c>
      <c r="F82" s="230" t="s">
        <v>137</v>
      </c>
      <c r="G82" s="357">
        <v>3.315686</v>
      </c>
      <c r="H82" s="355">
        <v>44824</v>
      </c>
      <c r="I82" s="355">
        <v>45217</v>
      </c>
      <c r="J82" s="355">
        <v>46312</v>
      </c>
      <c r="K82" s="230" t="s">
        <v>215</v>
      </c>
      <c r="L82" s="274">
        <v>0.0510009305555559</v>
      </c>
    </row>
    <row r="83" ht="35.99945" customHeight="1" x14ac:dyDescent="0.15" spans="1:12">
      <c r="A83" s="126" t="s">
        <v>88</v>
      </c>
      <c r="B83" s="230" t="s">
        <v>243</v>
      </c>
      <c r="C83" s="357" t="s">
        <v>244</v>
      </c>
      <c r="D83" s="357" t="s">
        <v>245</v>
      </c>
      <c r="E83" s="357" t="s">
        <v>246</v>
      </c>
      <c r="F83" s="230" t="s">
        <v>137</v>
      </c>
      <c r="G83" s="357">
        <v>3.32735</v>
      </c>
      <c r="H83" s="355">
        <v>44824</v>
      </c>
      <c r="I83" s="355">
        <v>45217</v>
      </c>
      <c r="J83" s="355">
        <v>46312</v>
      </c>
      <c r="K83" s="230" t="s">
        <v>215</v>
      </c>
      <c r="L83" s="274">
        <v>0.447786206896552</v>
      </c>
    </row>
    <row r="84" ht="13.5" customHeight="1" x14ac:dyDescent="0.15" spans="1:12">
      <c r="A84" s="470"/>
      <c r="B84" s="469" t="s">
        <v>247</v>
      </c>
      <c r="C84" s="445" t="s">
        <v>118</v>
      </c>
      <c r="D84" s="445"/>
      <c r="E84" s="445"/>
      <c r="F84" s="445"/>
      <c r="G84" s="443">
        <f>G71+G72+G73+G74+G75+G76+G77+G78+G79+G80+G81+G82+G83</f>
        <v>49.899961</v>
      </c>
      <c r="H84" s="444"/>
      <c r="I84" s="444"/>
      <c r="J84" s="444"/>
      <c r="K84" s="444"/>
      <c r="L84" s="443"/>
    </row>
    <row r="85" ht="13.5" customHeight="1" x14ac:dyDescent="0.15" spans="1:12">
      <c r="A85" s="470"/>
      <c r="B85" s="469"/>
      <c r="C85" s="446" t="s">
        <v>119</v>
      </c>
      <c r="D85" s="445"/>
      <c r="E85" s="445"/>
      <c r="F85" s="445"/>
      <c r="G85" s="443">
        <v>0</v>
      </c>
      <c r="H85" s="444"/>
      <c r="I85" s="444"/>
      <c r="J85" s="444"/>
      <c r="K85" s="444"/>
      <c r="L85" s="443"/>
    </row>
    <row r="86" ht="27.0" customHeight="1" x14ac:dyDescent="0.15" spans="1:12">
      <c r="A86" s="470"/>
      <c r="B86" s="469"/>
      <c r="C86" s="446" t="s">
        <v>35</v>
      </c>
      <c r="D86" s="445"/>
      <c r="E86" s="445"/>
      <c r="F86" s="445"/>
      <c r="G86" s="443">
        <f>G71+G72+G73+G74+G75+G76+G77+G78+G79+G81+G80+G82+G83</f>
        <v>49.899961</v>
      </c>
      <c r="H86" s="444"/>
      <c r="I86" s="444"/>
      <c r="J86" s="444"/>
      <c r="K86" s="444"/>
      <c r="L86" s="443">
        <f>SUM(L71:L85)</f>
        <v>7.70730059715906</v>
      </c>
    </row>
    <row r="87" ht="40.499382" customHeight="1" x14ac:dyDescent="0.15" spans="1:12">
      <c r="A87" s="127">
        <v>1</v>
      </c>
      <c r="B87" s="300" t="s">
        <v>248</v>
      </c>
      <c r="C87" s="302" t="s">
        <v>249</v>
      </c>
      <c r="D87" s="302" t="s">
        <v>250</v>
      </c>
      <c r="E87" s="302" t="s">
        <v>250</v>
      </c>
      <c r="F87" s="302" t="s">
        <v>251</v>
      </c>
      <c r="G87" s="302">
        <v>3.3333</v>
      </c>
      <c r="H87" s="436">
        <v>45349</v>
      </c>
      <c r="I87" s="436">
        <v>45695</v>
      </c>
      <c r="J87" s="436">
        <v>46790</v>
      </c>
      <c r="K87" s="300" t="s">
        <v>119</v>
      </c>
      <c r="L87" s="302"/>
    </row>
    <row r="88" ht="40.499382" customHeight="1" x14ac:dyDescent="0.15" spans="1:12">
      <c r="A88" s="127">
        <v>2</v>
      </c>
      <c r="B88" s="302" t="s">
        <v>252</v>
      </c>
      <c r="C88" s="302" t="s">
        <v>253</v>
      </c>
      <c r="D88" s="302" t="s">
        <v>254</v>
      </c>
      <c r="E88" s="302" t="s">
        <v>254</v>
      </c>
      <c r="F88" s="302" t="s">
        <v>251</v>
      </c>
      <c r="G88" s="302">
        <v>3.411172</v>
      </c>
      <c r="H88" s="436">
        <v>44211</v>
      </c>
      <c r="I88" s="436">
        <v>44560</v>
      </c>
      <c r="J88" s="436">
        <v>45656</v>
      </c>
      <c r="K88" s="300" t="s">
        <v>119</v>
      </c>
      <c r="L88" s="302"/>
    </row>
    <row r="89" ht="40.499382" customHeight="1" x14ac:dyDescent="0.15" spans="1:12">
      <c r="A89" s="127">
        <v>3</v>
      </c>
      <c r="B89" s="302" t="s">
        <v>252</v>
      </c>
      <c r="C89" s="302" t="s">
        <v>253</v>
      </c>
      <c r="D89" s="302" t="s">
        <v>254</v>
      </c>
      <c r="E89" s="302" t="s">
        <v>254</v>
      </c>
      <c r="F89" s="302" t="s">
        <v>251</v>
      </c>
      <c r="G89" s="302">
        <v>4.957911</v>
      </c>
      <c r="H89" s="436">
        <v>44211</v>
      </c>
      <c r="I89" s="436">
        <v>44560</v>
      </c>
      <c r="J89" s="436">
        <v>45656</v>
      </c>
      <c r="K89" s="300" t="s">
        <v>119</v>
      </c>
      <c r="L89" s="302"/>
    </row>
    <row r="90" ht="40.499382" customHeight="1" x14ac:dyDescent="0.15" spans="1:12">
      <c r="A90" s="127">
        <v>4</v>
      </c>
      <c r="B90" s="302" t="s">
        <v>252</v>
      </c>
      <c r="C90" s="302" t="s">
        <v>253</v>
      </c>
      <c r="D90" s="302" t="s">
        <v>255</v>
      </c>
      <c r="E90" s="302" t="s">
        <v>255</v>
      </c>
      <c r="F90" s="302" t="s">
        <v>251</v>
      </c>
      <c r="G90" s="302">
        <v>0.919761</v>
      </c>
      <c r="H90" s="436">
        <v>44211</v>
      </c>
      <c r="I90" s="436">
        <v>44560</v>
      </c>
      <c r="J90" s="436">
        <v>45656</v>
      </c>
      <c r="K90" s="300" t="s">
        <v>119</v>
      </c>
      <c r="L90" s="302"/>
    </row>
    <row r="91" ht="40.499382" customHeight="1" x14ac:dyDescent="0.15" spans="1:12">
      <c r="A91" s="127">
        <v>5</v>
      </c>
      <c r="B91" s="302" t="s">
        <v>252</v>
      </c>
      <c r="C91" s="302" t="s">
        <v>253</v>
      </c>
      <c r="D91" s="302" t="s">
        <v>255</v>
      </c>
      <c r="E91" s="302" t="s">
        <v>255</v>
      </c>
      <c r="F91" s="302" t="s">
        <v>251</v>
      </c>
      <c r="G91" s="302">
        <v>2.804224</v>
      </c>
      <c r="H91" s="436">
        <v>44211</v>
      </c>
      <c r="I91" s="436">
        <v>44560</v>
      </c>
      <c r="J91" s="436">
        <v>45656</v>
      </c>
      <c r="K91" s="300" t="s">
        <v>119</v>
      </c>
      <c r="L91" s="302"/>
    </row>
    <row r="92" ht="53.999176" customHeight="1" x14ac:dyDescent="0.15" spans="1:12">
      <c r="A92" s="127">
        <v>6</v>
      </c>
      <c r="B92" s="302" t="s">
        <v>256</v>
      </c>
      <c r="C92" s="302" t="s">
        <v>257</v>
      </c>
      <c r="D92" s="302" t="s">
        <v>258</v>
      </c>
      <c r="E92" s="302" t="s">
        <v>258</v>
      </c>
      <c r="F92" s="302" t="s">
        <v>251</v>
      </c>
      <c r="G92" s="302">
        <v>3.3498</v>
      </c>
      <c r="H92" s="436">
        <v>44557</v>
      </c>
      <c r="I92" s="436">
        <v>44909</v>
      </c>
      <c r="J92" s="436">
        <v>46005</v>
      </c>
      <c r="K92" s="300" t="s">
        <v>145</v>
      </c>
      <c r="L92" s="302">
        <v>3.3498</v>
      </c>
    </row>
    <row r="93" ht="53.999176" customHeight="1" x14ac:dyDescent="0.15" spans="1:12">
      <c r="A93" s="127">
        <v>7</v>
      </c>
      <c r="B93" s="302" t="s">
        <v>259</v>
      </c>
      <c r="C93" s="302" t="s">
        <v>257</v>
      </c>
      <c r="D93" s="302" t="s">
        <v>258</v>
      </c>
      <c r="E93" s="302" t="s">
        <v>258</v>
      </c>
      <c r="F93" s="302" t="s">
        <v>251</v>
      </c>
      <c r="G93" s="302">
        <v>3.4666</v>
      </c>
      <c r="H93" s="436">
        <v>44557</v>
      </c>
      <c r="I93" s="436">
        <v>44909</v>
      </c>
      <c r="J93" s="436">
        <v>46005</v>
      </c>
      <c r="K93" s="300" t="s">
        <v>145</v>
      </c>
      <c r="L93" s="302">
        <v>3.4666</v>
      </c>
    </row>
    <row r="94" ht="53.999176" customHeight="1" x14ac:dyDescent="0.15" spans="1:12">
      <c r="A94" s="127">
        <v>8</v>
      </c>
      <c r="B94" s="302" t="s">
        <v>259</v>
      </c>
      <c r="C94" s="302" t="s">
        <v>257</v>
      </c>
      <c r="D94" s="302" t="s">
        <v>258</v>
      </c>
      <c r="E94" s="302" t="s">
        <v>258</v>
      </c>
      <c r="F94" s="302" t="s">
        <v>251</v>
      </c>
      <c r="G94" s="302">
        <v>0.3976</v>
      </c>
      <c r="H94" s="436">
        <v>44559</v>
      </c>
      <c r="I94" s="436">
        <v>44909</v>
      </c>
      <c r="J94" s="436">
        <v>46005</v>
      </c>
      <c r="K94" s="300" t="s">
        <v>145</v>
      </c>
      <c r="L94" s="302">
        <v>0.3976</v>
      </c>
    </row>
    <row r="95" ht="40.499382" customHeight="1" x14ac:dyDescent="0.15" spans="1:12">
      <c r="A95" s="127">
        <v>9</v>
      </c>
      <c r="B95" s="302" t="s">
        <v>260</v>
      </c>
      <c r="C95" s="302" t="s">
        <v>261</v>
      </c>
      <c r="D95" s="302" t="s">
        <v>262</v>
      </c>
      <c r="E95" s="302" t="s">
        <v>262</v>
      </c>
      <c r="F95" s="302" t="s">
        <v>251</v>
      </c>
      <c r="G95" s="302">
        <v>0.954</v>
      </c>
      <c r="H95" s="436">
        <v>45442</v>
      </c>
      <c r="I95" s="436">
        <v>45806</v>
      </c>
      <c r="J95" s="436">
        <v>46902</v>
      </c>
      <c r="K95" s="300" t="s">
        <v>119</v>
      </c>
      <c r="L95" s="302"/>
    </row>
    <row r="96" ht="53.999176" customHeight="1" x14ac:dyDescent="0.15" spans="1:12">
      <c r="A96" s="127">
        <v>10</v>
      </c>
      <c r="B96" s="302" t="s">
        <v>263</v>
      </c>
      <c r="C96" s="302" t="s">
        <v>264</v>
      </c>
      <c r="D96" s="302" t="s">
        <v>265</v>
      </c>
      <c r="E96" s="302" t="s">
        <v>265</v>
      </c>
      <c r="F96" s="302" t="s">
        <v>251</v>
      </c>
      <c r="G96" s="302">
        <v>0.284</v>
      </c>
      <c r="H96" s="436">
        <v>44756</v>
      </c>
      <c r="I96" s="436">
        <v>45097</v>
      </c>
      <c r="J96" s="436">
        <v>46193</v>
      </c>
      <c r="K96" s="300" t="s">
        <v>119</v>
      </c>
      <c r="L96" s="302"/>
    </row>
    <row r="97" ht="53.999176" customHeight="1" x14ac:dyDescent="0.15" spans="1:12">
      <c r="A97" s="127">
        <v>11</v>
      </c>
      <c r="B97" s="302" t="s">
        <v>263</v>
      </c>
      <c r="C97" s="302" t="s">
        <v>264</v>
      </c>
      <c r="D97" s="302" t="s">
        <v>265</v>
      </c>
      <c r="E97" s="302" t="s">
        <v>265</v>
      </c>
      <c r="F97" s="302" t="s">
        <v>251</v>
      </c>
      <c r="G97" s="302">
        <v>0.8713</v>
      </c>
      <c r="H97" s="436">
        <v>44756</v>
      </c>
      <c r="I97" s="436">
        <v>45097</v>
      </c>
      <c r="J97" s="436">
        <v>46193</v>
      </c>
      <c r="K97" s="300" t="s">
        <v>119</v>
      </c>
      <c r="L97" s="302"/>
    </row>
    <row r="98" ht="53.999176" customHeight="1" x14ac:dyDescent="0.15" spans="1:12">
      <c r="A98" s="127">
        <v>12</v>
      </c>
      <c r="B98" s="302" t="s">
        <v>266</v>
      </c>
      <c r="C98" s="302" t="s">
        <v>267</v>
      </c>
      <c r="D98" s="302" t="s">
        <v>268</v>
      </c>
      <c r="E98" s="302" t="s">
        <v>268</v>
      </c>
      <c r="F98" s="302" t="s">
        <v>251</v>
      </c>
      <c r="G98" s="302">
        <v>1.5324</v>
      </c>
      <c r="H98" s="436">
        <v>44746</v>
      </c>
      <c r="I98" s="436">
        <v>45097</v>
      </c>
      <c r="J98" s="436">
        <v>46193</v>
      </c>
      <c r="K98" s="300" t="s">
        <v>145</v>
      </c>
      <c r="L98" s="302">
        <v>1.5324</v>
      </c>
    </row>
    <row r="99" ht="53.999176" customHeight="1" x14ac:dyDescent="0.15" spans="1:12">
      <c r="A99" s="127">
        <v>13</v>
      </c>
      <c r="B99" s="302" t="s">
        <v>269</v>
      </c>
      <c r="C99" s="302" t="s">
        <v>270</v>
      </c>
      <c r="D99" s="302" t="s">
        <v>271</v>
      </c>
      <c r="E99" s="302" t="s">
        <v>271</v>
      </c>
      <c r="F99" s="302" t="s">
        <v>251</v>
      </c>
      <c r="G99" s="302">
        <v>2.4049</v>
      </c>
      <c r="H99" s="436">
        <v>44551</v>
      </c>
      <c r="I99" s="436">
        <v>44879</v>
      </c>
      <c r="J99" s="436">
        <v>45975</v>
      </c>
      <c r="K99" s="300" t="s">
        <v>145</v>
      </c>
      <c r="L99" s="302">
        <v>2.4049</v>
      </c>
    </row>
    <row r="100" ht="53.999176" customHeight="1" x14ac:dyDescent="0.15" spans="1:12">
      <c r="A100" s="127">
        <v>14</v>
      </c>
      <c r="B100" s="302" t="s">
        <v>272</v>
      </c>
      <c r="C100" s="302" t="s">
        <v>273</v>
      </c>
      <c r="D100" s="302" t="s">
        <v>274</v>
      </c>
      <c r="E100" s="302" t="s">
        <v>274</v>
      </c>
      <c r="F100" s="302" t="s">
        <v>251</v>
      </c>
      <c r="G100" s="302">
        <v>0.7053</v>
      </c>
      <c r="H100" s="436">
        <v>44936</v>
      </c>
      <c r="I100" s="436">
        <v>45265</v>
      </c>
      <c r="J100" s="436">
        <v>46361</v>
      </c>
      <c r="K100" s="300" t="s">
        <v>119</v>
      </c>
      <c r="L100" s="302"/>
    </row>
    <row r="101" ht="40.499382" customHeight="1" x14ac:dyDescent="0.15" spans="1:12">
      <c r="A101" s="127">
        <v>15</v>
      </c>
      <c r="B101" s="302" t="s">
        <v>275</v>
      </c>
      <c r="C101" s="302" t="s">
        <v>270</v>
      </c>
      <c r="D101" s="302" t="s">
        <v>276</v>
      </c>
      <c r="E101" s="302" t="s">
        <v>276</v>
      </c>
      <c r="F101" s="302" t="s">
        <v>251</v>
      </c>
      <c r="G101" s="302">
        <v>2.5875</v>
      </c>
      <c r="H101" s="436">
        <v>45456</v>
      </c>
      <c r="I101" s="436">
        <v>45820</v>
      </c>
      <c r="J101" s="436">
        <v>46916</v>
      </c>
      <c r="K101" s="300" t="s">
        <v>119</v>
      </c>
      <c r="L101" s="302"/>
    </row>
    <row r="102" ht="40.499382" customHeight="1" x14ac:dyDescent="0.15" spans="1:12">
      <c r="A102" s="127">
        <v>16</v>
      </c>
      <c r="B102" s="302" t="s">
        <v>277</v>
      </c>
      <c r="C102" s="302" t="s">
        <v>278</v>
      </c>
      <c r="D102" s="302" t="s">
        <v>279</v>
      </c>
      <c r="E102" s="302" t="s">
        <v>279</v>
      </c>
      <c r="F102" s="302" t="s">
        <v>251</v>
      </c>
      <c r="G102" s="302">
        <v>1.2066</v>
      </c>
      <c r="H102" s="436">
        <v>45462</v>
      </c>
      <c r="I102" s="436">
        <v>45826</v>
      </c>
      <c r="J102" s="436">
        <v>46922</v>
      </c>
      <c r="K102" s="300" t="s">
        <v>119</v>
      </c>
      <c r="L102" s="302"/>
    </row>
    <row r="103" ht="40.499382" customHeight="1" x14ac:dyDescent="0.15" spans="1:12">
      <c r="A103" s="127">
        <v>17</v>
      </c>
      <c r="B103" s="302" t="s">
        <v>280</v>
      </c>
      <c r="C103" s="302" t="s">
        <v>278</v>
      </c>
      <c r="D103" s="302" t="s">
        <v>281</v>
      </c>
      <c r="E103" s="302" t="s">
        <v>281</v>
      </c>
      <c r="F103" s="302" t="s">
        <v>251</v>
      </c>
      <c r="G103" s="302">
        <v>0.715</v>
      </c>
      <c r="H103" s="436">
        <v>45462</v>
      </c>
      <c r="I103" s="436">
        <v>45826</v>
      </c>
      <c r="J103" s="436">
        <v>46922</v>
      </c>
      <c r="K103" s="300" t="s">
        <v>145</v>
      </c>
      <c r="L103" s="302">
        <v>0.715</v>
      </c>
    </row>
    <row r="104" ht="40.499382" customHeight="1" x14ac:dyDescent="0.15" spans="1:12">
      <c r="A104" s="127">
        <v>18</v>
      </c>
      <c r="B104" s="302" t="s">
        <v>280</v>
      </c>
      <c r="C104" s="302" t="s">
        <v>278</v>
      </c>
      <c r="D104" s="302" t="s">
        <v>281</v>
      </c>
      <c r="E104" s="302" t="s">
        <v>281</v>
      </c>
      <c r="F104" s="302" t="s">
        <v>251</v>
      </c>
      <c r="G104" s="302">
        <v>0.5385</v>
      </c>
      <c r="H104" s="436">
        <v>45462</v>
      </c>
      <c r="I104" s="436">
        <v>45826</v>
      </c>
      <c r="J104" s="436">
        <v>46922</v>
      </c>
      <c r="K104" s="300" t="s">
        <v>145</v>
      </c>
      <c r="L104" s="302">
        <v>0.5385</v>
      </c>
    </row>
    <row r="105" ht="40.499382" customHeight="1" x14ac:dyDescent="0.15" spans="1:12">
      <c r="A105" s="127">
        <v>19</v>
      </c>
      <c r="B105" s="302" t="s">
        <v>282</v>
      </c>
      <c r="C105" s="302" t="s">
        <v>283</v>
      </c>
      <c r="D105" s="302" t="s">
        <v>284</v>
      </c>
      <c r="E105" s="302" t="s">
        <v>284</v>
      </c>
      <c r="F105" s="302" t="s">
        <v>251</v>
      </c>
      <c r="G105" s="302">
        <v>1.324</v>
      </c>
      <c r="H105" s="436">
        <v>45154</v>
      </c>
      <c r="I105" s="436">
        <v>45503</v>
      </c>
      <c r="J105" s="436">
        <v>46598</v>
      </c>
      <c r="K105" s="300" t="s">
        <v>145</v>
      </c>
      <c r="L105" s="302">
        <v>1.324</v>
      </c>
    </row>
    <row r="106" ht="40.499382" customHeight="1" x14ac:dyDescent="0.15" spans="1:12">
      <c r="A106" s="127">
        <v>20</v>
      </c>
      <c r="B106" s="302" t="s">
        <v>285</v>
      </c>
      <c r="C106" s="302" t="s">
        <v>286</v>
      </c>
      <c r="D106" s="302" t="s">
        <v>287</v>
      </c>
      <c r="E106" s="302" t="s">
        <v>287</v>
      </c>
      <c r="F106" s="302" t="s">
        <v>251</v>
      </c>
      <c r="G106" s="302">
        <v>2.7383</v>
      </c>
      <c r="H106" s="436">
        <v>45170</v>
      </c>
      <c r="I106" s="436">
        <v>45503</v>
      </c>
      <c r="J106" s="436">
        <v>46598</v>
      </c>
      <c r="K106" s="300" t="s">
        <v>145</v>
      </c>
      <c r="L106" s="302">
        <v>2.7383</v>
      </c>
    </row>
    <row r="107" ht="40.499382" customHeight="1" x14ac:dyDescent="0.15" spans="1:12">
      <c r="A107" s="127">
        <v>21</v>
      </c>
      <c r="B107" s="302" t="s">
        <v>259</v>
      </c>
      <c r="C107" s="302" t="s">
        <v>257</v>
      </c>
      <c r="D107" s="302" t="s">
        <v>284</v>
      </c>
      <c r="E107" s="302" t="s">
        <v>284</v>
      </c>
      <c r="F107" s="302" t="s">
        <v>251</v>
      </c>
      <c r="G107" s="302">
        <v>1.6239</v>
      </c>
      <c r="H107" s="436">
        <v>45154</v>
      </c>
      <c r="I107" s="436">
        <v>45503</v>
      </c>
      <c r="J107" s="436">
        <v>46598</v>
      </c>
      <c r="K107" s="300" t="s">
        <v>145</v>
      </c>
      <c r="L107" s="302">
        <v>1.6239</v>
      </c>
    </row>
    <row r="108" ht="53.999176" customHeight="1" x14ac:dyDescent="0.15" spans="1:12">
      <c r="A108" s="127">
        <v>22</v>
      </c>
      <c r="B108" s="302" t="s">
        <v>288</v>
      </c>
      <c r="C108" s="302" t="s">
        <v>289</v>
      </c>
      <c r="D108" s="302" t="s">
        <v>290</v>
      </c>
      <c r="E108" s="302" t="s">
        <v>290</v>
      </c>
      <c r="F108" s="302" t="s">
        <v>251</v>
      </c>
      <c r="G108" s="302">
        <v>1.8986</v>
      </c>
      <c r="H108" s="436">
        <v>44750</v>
      </c>
      <c r="I108" s="436">
        <v>45097</v>
      </c>
      <c r="J108" s="436">
        <v>46193</v>
      </c>
      <c r="K108" s="300" t="s">
        <v>145</v>
      </c>
      <c r="L108" s="302">
        <v>1.8986</v>
      </c>
    </row>
    <row r="109" ht="53.999176" customHeight="1" x14ac:dyDescent="0.15" spans="1:12">
      <c r="A109" s="127">
        <v>23</v>
      </c>
      <c r="B109" s="302" t="s">
        <v>291</v>
      </c>
      <c r="C109" s="302" t="s">
        <v>292</v>
      </c>
      <c r="D109" s="302" t="s">
        <v>293</v>
      </c>
      <c r="E109" s="302" t="s">
        <v>293</v>
      </c>
      <c r="F109" s="302" t="s">
        <v>251</v>
      </c>
      <c r="G109" s="302">
        <v>0.6283</v>
      </c>
      <c r="H109" s="436">
        <v>44756</v>
      </c>
      <c r="I109" s="436">
        <v>45097</v>
      </c>
      <c r="J109" s="436">
        <v>46193</v>
      </c>
      <c r="K109" s="300" t="s">
        <v>145</v>
      </c>
      <c r="L109" s="302">
        <v>0.6283</v>
      </c>
    </row>
    <row r="110" ht="53.999176" customHeight="1" x14ac:dyDescent="0.15" spans="1:12">
      <c r="A110" s="127">
        <v>24</v>
      </c>
      <c r="B110" s="302" t="s">
        <v>294</v>
      </c>
      <c r="C110" s="302" t="s">
        <v>295</v>
      </c>
      <c r="D110" s="302" t="s">
        <v>296</v>
      </c>
      <c r="E110" s="302" t="s">
        <v>296</v>
      </c>
      <c r="F110" s="302" t="s">
        <v>251</v>
      </c>
      <c r="G110" s="302">
        <v>1.4743</v>
      </c>
      <c r="H110" s="436">
        <v>44769</v>
      </c>
      <c r="I110" s="436">
        <v>45097</v>
      </c>
      <c r="J110" s="436">
        <v>46193</v>
      </c>
      <c r="K110" s="300" t="s">
        <v>145</v>
      </c>
      <c r="L110" s="302">
        <v>1.4743</v>
      </c>
    </row>
    <row r="111" ht="53.999176" customHeight="1" x14ac:dyDescent="0.15" spans="1:12">
      <c r="A111" s="127">
        <v>25</v>
      </c>
      <c r="B111" s="302" t="s">
        <v>256</v>
      </c>
      <c r="C111" s="302" t="s">
        <v>257</v>
      </c>
      <c r="D111" s="302" t="s">
        <v>297</v>
      </c>
      <c r="E111" s="302" t="s">
        <v>297</v>
      </c>
      <c r="F111" s="302" t="s">
        <v>251</v>
      </c>
      <c r="G111" s="302">
        <v>5.0523</v>
      </c>
      <c r="H111" s="436">
        <v>44930</v>
      </c>
      <c r="I111" s="436">
        <v>45265</v>
      </c>
      <c r="J111" s="436">
        <v>46361</v>
      </c>
      <c r="K111" s="300" t="s">
        <v>145</v>
      </c>
      <c r="L111" s="302">
        <v>5.0523</v>
      </c>
    </row>
    <row r="112" ht="53.999176" customHeight="1" x14ac:dyDescent="0.15" spans="1:12">
      <c r="A112" s="127">
        <v>26</v>
      </c>
      <c r="B112" s="302" t="s">
        <v>298</v>
      </c>
      <c r="C112" s="302" t="s">
        <v>299</v>
      </c>
      <c r="D112" s="302" t="s">
        <v>274</v>
      </c>
      <c r="E112" s="302" t="s">
        <v>274</v>
      </c>
      <c r="F112" s="302" t="s">
        <v>251</v>
      </c>
      <c r="G112" s="302">
        <v>3.9322</v>
      </c>
      <c r="H112" s="436">
        <v>44929</v>
      </c>
      <c r="I112" s="436">
        <v>45265</v>
      </c>
      <c r="J112" s="436">
        <v>46361</v>
      </c>
      <c r="K112" s="300" t="s">
        <v>145</v>
      </c>
      <c r="L112" s="302">
        <v>3.9322</v>
      </c>
    </row>
    <row r="113" ht="53.999176" customHeight="1" x14ac:dyDescent="0.15" spans="1:12">
      <c r="A113" s="127">
        <v>27</v>
      </c>
      <c r="B113" s="302" t="s">
        <v>248</v>
      </c>
      <c r="C113" s="302" t="s">
        <v>300</v>
      </c>
      <c r="D113" s="302" t="s">
        <v>301</v>
      </c>
      <c r="E113" s="302" t="s">
        <v>301</v>
      </c>
      <c r="F113" s="302" t="s">
        <v>251</v>
      </c>
      <c r="G113" s="302">
        <v>8.1378</v>
      </c>
      <c r="H113" s="436">
        <v>44912</v>
      </c>
      <c r="I113" s="436">
        <v>45265</v>
      </c>
      <c r="J113" s="436">
        <v>46361</v>
      </c>
      <c r="K113" s="300" t="s">
        <v>119</v>
      </c>
      <c r="L113" s="302"/>
    </row>
    <row r="114" ht="13.5" customHeight="1" x14ac:dyDescent="0.15" spans="1:12">
      <c r="A114" s="471"/>
      <c r="B114" s="469" t="s">
        <v>302</v>
      </c>
      <c r="C114" s="445" t="s">
        <v>118</v>
      </c>
      <c r="D114" s="446"/>
      <c r="E114" s="446"/>
      <c r="F114" s="446"/>
      <c r="G114" s="454">
        <f>SUM(G87:G113)</f>
        <v>61.249568</v>
      </c>
      <c r="H114" s="446"/>
      <c r="I114" s="446"/>
      <c r="J114" s="446"/>
      <c r="K114" s="446"/>
      <c r="L114" s="454"/>
    </row>
    <row r="115" ht="13.5" customHeight="1" x14ac:dyDescent="0.15" spans="1:12">
      <c r="A115" s="471"/>
      <c r="B115" s="469"/>
      <c r="C115" s="446" t="s">
        <v>119</v>
      </c>
      <c r="D115" s="446"/>
      <c r="E115" s="446"/>
      <c r="F115" s="446"/>
      <c r="G115" s="454">
        <f>G87+G88+G89+G90+G91+G95+G96+G97+G100+G101+G102+G113</f>
        <v>30.172868</v>
      </c>
      <c r="H115" s="446"/>
      <c r="I115" s="446"/>
      <c r="J115" s="446"/>
      <c r="K115" s="446"/>
      <c r="L115" s="454"/>
    </row>
    <row r="116" ht="27.0" customHeight="1" x14ac:dyDescent="0.15" spans="1:12">
      <c r="A116" s="471"/>
      <c r="B116" s="469"/>
      <c r="C116" s="446" t="s">
        <v>35</v>
      </c>
      <c r="D116" s="446"/>
      <c r="E116" s="446"/>
      <c r="F116" s="446"/>
      <c r="G116" s="454">
        <f>G92+G93+G94+G98+G99+G103+G104+G105+G106+G107+G108+G109+G110+G111+G112</f>
        <v>31.0766999999999</v>
      </c>
      <c r="H116" s="446"/>
      <c r="I116" s="446"/>
      <c r="J116" s="446"/>
      <c r="K116" s="446"/>
      <c r="L116" s="454">
        <f>SUM(L87:L113)</f>
        <v>31.0766999999999</v>
      </c>
    </row>
    <row r="120" ht="12.749805" customHeight="1" x14ac:dyDescent="0.15" spans="1:12">
      <c r="L120" s="427"/>
    </row>
  </sheetData>
  <mergeCells count="38">
    <mergeCell ref="A1:B1"/>
    <mergeCell ref="A2:L2"/>
    <mergeCell ref="K3:L3"/>
    <mergeCell ref="A32:A34"/>
    <mergeCell ref="A42:A44"/>
    <mergeCell ref="A23:A25"/>
    <mergeCell ref="A46:A48"/>
    <mergeCell ref="A55:A57"/>
    <mergeCell ref="E51:E52"/>
    <mergeCell ref="D51:D52"/>
    <mergeCell ref="E49:E50"/>
    <mergeCell ref="H49:H50"/>
    <mergeCell ref="I49:I50"/>
    <mergeCell ref="J49:J50"/>
    <mergeCell ref="K49:K50"/>
    <mergeCell ref="H51:H52"/>
    <mergeCell ref="I51:I52"/>
    <mergeCell ref="J51:J52"/>
    <mergeCell ref="K51:K52"/>
    <mergeCell ref="L49:L50"/>
    <mergeCell ref="L51:L52"/>
    <mergeCell ref="C49:C50"/>
    <mergeCell ref="C51:C52"/>
    <mergeCell ref="B49:B50"/>
    <mergeCell ref="B51:B52"/>
    <mergeCell ref="B32:B34"/>
    <mergeCell ref="B23:B25"/>
    <mergeCell ref="B42:B44"/>
    <mergeCell ref="B46:B48"/>
    <mergeCell ref="B55:B57"/>
    <mergeCell ref="B61:B63"/>
    <mergeCell ref="A61:A63"/>
    <mergeCell ref="B68:B70"/>
    <mergeCell ref="A68:A70"/>
    <mergeCell ref="B84:B86"/>
    <mergeCell ref="A84:A86"/>
    <mergeCell ref="B114:B116"/>
    <mergeCell ref="A114:A116"/>
  </mergeCells>
  <phoneticPr fontId="0" type="noConversion"/>
  <pageMargins left="0.6999125161508876" right="0.6999125161508876" top="0.7499062639521802" bottom="0.7499062639521802" header="0.2999625102741512" footer="0.2999625102741512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C31" activeCellId="0" sqref="C31"/>
    </sheetView>
  </sheetViews>
  <sheetFormatPr defaultRowHeight="12.7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E22" activeCellId="0" sqref="E22"/>
    </sheetView>
  </sheetViews>
  <sheetFormatPr defaultRowHeight="12.7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180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greatwall</cp:lastModifiedBy>
  <cp:revision>0</cp:revision>
  <cp:lastPrinted>2024-07-11T10:31:25Z</cp:lastPrinted>
  <dcterms:created xsi:type="dcterms:W3CDTF">2021-09-02T11:49:00Z</dcterms:created>
  <dcterms:modified xsi:type="dcterms:W3CDTF">2024-07-11T10:33:51Z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2052-12.1.0.17133</vt:lpwstr>
  </property>
  <property fmtid="{D5CDD505-2E9C-101B-9397-08002B2CF9AE}" pid="3" name="ICV">
    <vt:lpwstr>DCFB59D1359D406CAFD6E6C5C8671F07</vt:lpwstr>
  </property>
</Properties>
</file>